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activeTab="4"/>
  </bookViews>
  <sheets>
    <sheet name="Ламинат" sheetId="1" r:id="rId1"/>
    <sheet name="ПВХ-плитка" sheetId="2" r:id="rId2"/>
    <sheet name="Паркет" sheetId="3" r:id="rId3"/>
    <sheet name="Пробка" sheetId="4" r:id="rId4"/>
    <sheet name="Аксессуары " sheetId="5" r:id="rId5"/>
  </sheets>
  <definedNames>
    <definedName name="_xlnm._FilterDatabase" localSheetId="2">Паркет!#REF!</definedName>
    <definedName name="Excel_BuiltIn_Print_Area_1_1">NA()</definedName>
    <definedName name="Print_Area_0" localSheetId="0">Ламинат!$A$1:$J$4</definedName>
    <definedName name="Print_Area_0_0" localSheetId="0">Ламинат!$A$1:$J$4</definedName>
    <definedName name="Print_Area_0_0" localSheetId="2">#REF!</definedName>
    <definedName name="_xlnm.Print_Area" localSheetId="4">'Аксессуары '!$A$1:$H$115</definedName>
    <definedName name="_xlnm.Print_Area" localSheetId="0">Ламинат!$A$1:$J$147</definedName>
    <definedName name="_xlnm.Print_Area" localSheetId="2">#REF!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3" i="4"/>
  <c r="H32"/>
  <c r="H31"/>
  <c r="H30"/>
  <c r="H29"/>
  <c r="H27"/>
  <c r="H26"/>
  <c r="H25"/>
  <c r="H24"/>
  <c r="H23"/>
  <c r="H22"/>
  <c r="H21"/>
  <c r="H18"/>
  <c r="H17"/>
  <c r="H16"/>
  <c r="H15"/>
  <c r="H14"/>
  <c r="H13"/>
  <c r="H12"/>
  <c r="H10"/>
  <c r="H9"/>
  <c r="H8"/>
  <c r="H7"/>
  <c r="H6"/>
  <c r="H5"/>
  <c r="H4"/>
  <c r="G258" i="3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7"/>
  <c r="G236"/>
  <c r="G235"/>
  <c r="G234"/>
  <c r="G233"/>
  <c r="G232"/>
  <c r="G231"/>
  <c r="G230"/>
  <c r="G228"/>
  <c r="G227"/>
  <c r="G226"/>
  <c r="G225"/>
  <c r="G224"/>
  <c r="G223"/>
  <c r="G222"/>
  <c r="G221"/>
  <c r="G220"/>
  <c r="G219"/>
  <c r="G218"/>
  <c r="G217"/>
  <c r="G216"/>
  <c r="G215"/>
  <c r="G213"/>
  <c r="G212"/>
  <c r="G211"/>
  <c r="G210"/>
  <c r="G209"/>
  <c r="G208"/>
  <c r="G207"/>
  <c r="G206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6"/>
  <c r="G185"/>
  <c r="G184"/>
  <c r="G183"/>
  <c r="G182"/>
  <c r="G181"/>
  <c r="G180"/>
  <c r="G179"/>
  <c r="G178"/>
  <c r="G177"/>
  <c r="G176"/>
  <c r="G175"/>
  <c r="G174"/>
  <c r="G172"/>
  <c r="G171"/>
  <c r="G170"/>
  <c r="G169"/>
  <c r="G168"/>
  <c r="G167"/>
  <c r="G166"/>
  <c r="G165"/>
  <c r="G164"/>
  <c r="G163"/>
  <c r="G162"/>
  <c r="G160"/>
  <c r="G159"/>
  <c r="G158"/>
  <c r="G157"/>
  <c r="G156"/>
  <c r="G155"/>
  <c r="G154"/>
  <c r="G153"/>
  <c r="G152"/>
  <c r="G151"/>
  <c r="G150"/>
  <c r="G149"/>
  <c r="G148"/>
  <c r="G147"/>
  <c r="G145"/>
  <c r="G144"/>
  <c r="G143"/>
  <c r="G142"/>
  <c r="G141"/>
  <c r="G140"/>
  <c r="G139"/>
  <c r="G138"/>
  <c r="G137"/>
  <c r="G136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7"/>
  <c r="G106"/>
  <c r="G105"/>
  <c r="G104"/>
  <c r="G103"/>
  <c r="G102"/>
  <c r="G101"/>
  <c r="G100"/>
  <c r="G99"/>
  <c r="G98"/>
  <c r="G96"/>
  <c r="G95"/>
  <c r="G94"/>
  <c r="G93"/>
  <c r="G92"/>
  <c r="G91"/>
  <c r="G90"/>
  <c r="G89"/>
  <c r="G87"/>
  <c r="G86"/>
  <c r="G85"/>
  <c r="G84"/>
  <c r="G83"/>
  <c r="G82"/>
  <c r="G81"/>
  <c r="G80"/>
  <c r="G79"/>
  <c r="G78"/>
  <c r="G77"/>
  <c r="G76"/>
  <c r="G74"/>
  <c r="G73"/>
  <c r="G72"/>
  <c r="G70"/>
  <c r="G69"/>
  <c r="G68"/>
  <c r="G67"/>
  <c r="G65"/>
  <c r="G64"/>
  <c r="G63"/>
  <c r="G62"/>
  <c r="G61"/>
  <c r="G60"/>
  <c r="G59"/>
  <c r="G58"/>
  <c r="G57"/>
  <c r="G55"/>
  <c r="G54"/>
  <c r="G53"/>
  <c r="G52"/>
  <c r="G51"/>
  <c r="G50"/>
  <c r="G49"/>
  <c r="G48"/>
  <c r="G46"/>
  <c r="G45"/>
  <c r="G44"/>
  <c r="G43"/>
  <c r="G42"/>
  <c r="G4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N30" i="2"/>
  <c r="L30"/>
  <c r="N29"/>
  <c r="L29"/>
  <c r="M28"/>
  <c r="N28" s="1"/>
  <c r="L28"/>
  <c r="M27"/>
  <c r="N27" s="1"/>
  <c r="L27"/>
  <c r="N26"/>
  <c r="M26"/>
  <c r="L26"/>
  <c r="M25"/>
  <c r="N24"/>
  <c r="M24"/>
  <c r="L24"/>
  <c r="M23"/>
  <c r="N23" s="1"/>
  <c r="L23"/>
  <c r="M22"/>
  <c r="M21"/>
  <c r="N21" s="1"/>
  <c r="L21"/>
  <c r="N20"/>
  <c r="M20"/>
  <c r="L20"/>
  <c r="M19"/>
  <c r="N19" s="1"/>
  <c r="L19"/>
  <c r="M15"/>
  <c r="M14"/>
  <c r="M13"/>
  <c r="M12"/>
  <c r="M11"/>
  <c r="M10"/>
  <c r="M9"/>
  <c r="H130" i="1"/>
  <c r="H129"/>
  <c r="H128"/>
  <c r="H127"/>
  <c r="H126"/>
  <c r="H125"/>
  <c r="H124"/>
  <c r="H123"/>
  <c r="H122"/>
  <c r="H121"/>
  <c r="H120"/>
  <c r="H118"/>
  <c r="H117"/>
  <c r="H116"/>
  <c r="H115"/>
  <c r="H114"/>
  <c r="H113"/>
  <c r="H112"/>
  <c r="H111"/>
  <c r="H110"/>
  <c r="H108"/>
  <c r="H107"/>
  <c r="H106"/>
  <c r="H104"/>
  <c r="H103"/>
  <c r="H102"/>
  <c r="H101"/>
  <c r="H99"/>
  <c r="H98"/>
  <c r="H97"/>
  <c r="H96"/>
  <c r="H95"/>
  <c r="H94"/>
  <c r="H93"/>
  <c r="H91"/>
  <c r="H90"/>
  <c r="H89"/>
  <c r="H88"/>
  <c r="H87"/>
  <c r="H86"/>
  <c r="H85"/>
  <c r="H84"/>
  <c r="H83"/>
  <c r="H82"/>
  <c r="H81"/>
  <c r="H80"/>
  <c r="H79"/>
  <c r="H78"/>
  <c r="H77"/>
  <c r="H75"/>
  <c r="H74"/>
  <c r="H73"/>
  <c r="H72"/>
  <c r="H71"/>
  <c r="H70"/>
  <c r="H69"/>
  <c r="H68"/>
  <c r="H67"/>
  <c r="H66"/>
  <c r="H65"/>
  <c r="H64"/>
  <c r="H63"/>
  <c r="H62"/>
  <c r="H61"/>
  <c r="H60"/>
  <c r="H59"/>
  <c r="H56"/>
  <c r="H55"/>
  <c r="H54"/>
  <c r="H53"/>
  <c r="H52"/>
  <c r="H51"/>
  <c r="H50"/>
  <c r="H49"/>
  <c r="H48"/>
  <c r="H47"/>
  <c r="H46"/>
  <c r="H45"/>
  <c r="H44"/>
  <c r="H43"/>
  <c r="H42"/>
  <c r="H41"/>
  <c r="H39"/>
  <c r="H38"/>
  <c r="H36"/>
  <c r="H35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H8"/>
</calcChain>
</file>

<file path=xl/sharedStrings.xml><?xml version="1.0" encoding="utf-8"?>
<sst xmlns="http://schemas.openxmlformats.org/spreadsheetml/2006/main" count="1542" uniqueCount="922">
  <si>
    <t>ООО "МБК-Урал"</t>
  </si>
  <si>
    <t>454087,Россия, Челябинск, ул. 2-ая Потребительская, 22</t>
  </si>
  <si>
    <t>тел: (351) 262-10-00</t>
  </si>
  <si>
    <t>Прайс-лист на ламинированные напольные покрытия и сопутствующие материалы</t>
  </si>
  <si>
    <t>Наименование</t>
  </si>
  <si>
    <t>Размеры</t>
  </si>
  <si>
    <t>Класс</t>
  </si>
  <si>
    <t>м2/уп.</t>
  </si>
  <si>
    <t>шт./уп.</t>
  </si>
  <si>
    <t>Цена</t>
  </si>
  <si>
    <t>РРЦ</t>
  </si>
  <si>
    <t>м2</t>
  </si>
  <si>
    <t>шт</t>
  </si>
  <si>
    <t>KASTAMONU (Россия)</t>
  </si>
  <si>
    <t>SUNFLOOR 8/32 АКЦИЯ СКИДКА 10% ДО 31.03.2020</t>
  </si>
  <si>
    <t>1380*195*8</t>
  </si>
  <si>
    <t>TAIGA (Россия)</t>
  </si>
  <si>
    <t xml:space="preserve">PERVAYA URALSKAYA 832 4V НОВИНКА!!! </t>
  </si>
  <si>
    <t>1292*194*8</t>
  </si>
  <si>
    <t xml:space="preserve">PERVAYA SIBIRSKAYA 1032 4V НОВИНКА!!! </t>
  </si>
  <si>
    <t>1292*194*10</t>
  </si>
  <si>
    <t>TARKETT (Россия/Германия)</t>
  </si>
  <si>
    <t>POEM 4V НОВИНКА 2019!!!</t>
  </si>
  <si>
    <t>REGATA (эксклюзив)</t>
  </si>
  <si>
    <t>1292*159*12</t>
  </si>
  <si>
    <t>UNIVERSE 1433 (эксклюзив)</t>
  </si>
  <si>
    <t>1292*194*14</t>
  </si>
  <si>
    <t>MONACO 833 (эксклюзив)</t>
  </si>
  <si>
    <t>NAVIGATOR 1233</t>
  </si>
  <si>
    <t>1292*194*12</t>
  </si>
  <si>
    <t>BALLET 833</t>
  </si>
  <si>
    <t>DYNASTY 1233</t>
  </si>
  <si>
    <t>CRUISE 832</t>
  </si>
  <si>
    <t>1292*159*8</t>
  </si>
  <si>
    <t>GALLERY mini 1233</t>
  </si>
  <si>
    <t>855*116*12</t>
  </si>
  <si>
    <t>GALLERY 1233</t>
  </si>
  <si>
    <t>1292*116*12</t>
  </si>
  <si>
    <t>ROBINSON PREMIUM  833</t>
  </si>
  <si>
    <t>VINTAGE 832</t>
  </si>
  <si>
    <t>HOLIDAY 832</t>
  </si>
  <si>
    <t>ARTISAN 933</t>
  </si>
  <si>
    <t>1292*194*9</t>
  </si>
  <si>
    <t>LAMIN-ART 832</t>
  </si>
  <si>
    <t xml:space="preserve">1292*194*8   </t>
  </si>
  <si>
    <t>1292*331*8</t>
  </si>
  <si>
    <t>INTERMEZZO 833</t>
  </si>
  <si>
    <t>WOODSTOCK FAMILY 833</t>
  </si>
  <si>
    <t>ESTETICA 933</t>
  </si>
  <si>
    <t>CINEMA 832</t>
  </si>
  <si>
    <t>PILOT 1033</t>
  </si>
  <si>
    <t>1292*159*10</t>
  </si>
  <si>
    <t>СИНТЕРОС (Россия)</t>
  </si>
  <si>
    <t>Дуб Арт 832</t>
  </si>
  <si>
    <t>Богатырь 833</t>
  </si>
  <si>
    <t>SOMMER (Россия)</t>
  </si>
  <si>
    <t>France  732</t>
  </si>
  <si>
    <t>1292*194*7</t>
  </si>
  <si>
    <t>Germany  832</t>
  </si>
  <si>
    <t>QUICK STEP (Бельгия/Россия)</t>
  </si>
  <si>
    <t>Loc Floor FANCY ЭКСКЛЮЗИВ!!!</t>
  </si>
  <si>
    <t>1261*190*8</t>
  </si>
  <si>
    <t>Loc Floor ЭКСКЛЮЗИВ!!!</t>
  </si>
  <si>
    <t>1200*190*8</t>
  </si>
  <si>
    <t>CASTLE НОВИНКА!!!</t>
  </si>
  <si>
    <t>1200х396х8</t>
  </si>
  <si>
    <t>IMPRESSIVE PATTERNS НОВИНКА!!!</t>
  </si>
  <si>
    <t>1200х396х9</t>
  </si>
  <si>
    <t>Perspective 4V АКЦИЯ СКИДКА 12% до 31.01.2020</t>
  </si>
  <si>
    <t>1380*156*9,5</t>
  </si>
  <si>
    <t>Eligna</t>
  </si>
  <si>
    <t>1380*156*8</t>
  </si>
  <si>
    <t>MAJESTIC</t>
  </si>
  <si>
    <t>2050*240*9,5</t>
  </si>
  <si>
    <t>Perspective 4V WIDE</t>
  </si>
  <si>
    <t>1380*190*9,5</t>
  </si>
  <si>
    <t>Classic</t>
  </si>
  <si>
    <t>Desire</t>
  </si>
  <si>
    <t>Rustic</t>
  </si>
  <si>
    <t>1200*123,4*8</t>
  </si>
  <si>
    <t xml:space="preserve">Arte(*)  </t>
  </si>
  <si>
    <t xml:space="preserve">624*624*9.5 </t>
  </si>
  <si>
    <t>Eligna WIDE</t>
  </si>
  <si>
    <t>1380*190*8</t>
  </si>
  <si>
    <t>Exquisa  (Multifit)</t>
  </si>
  <si>
    <t>1224*408*8</t>
  </si>
  <si>
    <t>IMPRESSIVE</t>
  </si>
  <si>
    <t>IMPRESSIVE ULTRA*</t>
  </si>
  <si>
    <t>1380*190*12</t>
  </si>
  <si>
    <t>* цена увеличивается на 1,2 евро при заказе товара не входящего в основную матрицу ООО «Монарх-Урал»</t>
  </si>
  <si>
    <t>EGGER PRO (Россия)</t>
  </si>
  <si>
    <t>VIVA 4V НОВИНКА ЭКСКЛЮЗИВ!!!</t>
  </si>
  <si>
    <t>1291*193*10</t>
  </si>
  <si>
    <t>807</t>
  </si>
  <si>
    <t>BRAVO 4V НОВИНКА ЭКСКЛЮЗИВ!!!</t>
  </si>
  <si>
    <t>1292*192*8</t>
  </si>
  <si>
    <t>33</t>
  </si>
  <si>
    <t>1,9845</t>
  </si>
  <si>
    <t>8</t>
  </si>
  <si>
    <t>489</t>
  </si>
  <si>
    <t xml:space="preserve">Egger PRO 8мм 32 Classic </t>
  </si>
  <si>
    <t>Egger PRO 8 мм 32 Classic 4V</t>
  </si>
  <si>
    <t>Egger PRO 8 мм 33 Classic</t>
  </si>
  <si>
    <t>Egger PRO 12мм 33 Classic 4V</t>
  </si>
  <si>
    <t>1291*193*12</t>
  </si>
  <si>
    <t>Egger PRO 8 мм 32 Large</t>
  </si>
  <si>
    <t>1291*246*8</t>
  </si>
  <si>
    <t>Egger PRO 10 мм 32 Medium 4V</t>
  </si>
  <si>
    <t>1291*135*10</t>
  </si>
  <si>
    <t>Egger PRO 8 мм 32 Classic 4V AQUA+</t>
  </si>
  <si>
    <t>1291*193*8</t>
  </si>
  <si>
    <t>Egger PRO 8 мм 33 Classic 4V AQUA+</t>
  </si>
  <si>
    <t>Egger PRO 8 мм 32 King Size 4V</t>
  </si>
  <si>
    <t>1291*327*8</t>
  </si>
  <si>
    <t>Egger PRO 10 мм 32 King Size AQUA+ WV5</t>
  </si>
  <si>
    <t>1291*327*10</t>
  </si>
  <si>
    <t>EGGER COMFORT +</t>
  </si>
  <si>
    <t>EGGER COMFORT + 10/31   CLASSIC</t>
  </si>
  <si>
    <t>1292 x 193 х 10</t>
  </si>
  <si>
    <t>EGGER COMFORT + 10/31   LARGE</t>
  </si>
  <si>
    <t>1292 x 246 х 10</t>
  </si>
  <si>
    <t>EGGER COMFORT + 10/31   KINGSIZE</t>
  </si>
  <si>
    <t>1292 x 327 х 10</t>
  </si>
  <si>
    <t>EGGER COMFORT + 10/31   LONG</t>
  </si>
  <si>
    <t>2050 x 246 х 10</t>
  </si>
  <si>
    <t>Classen (Германия)</t>
  </si>
  <si>
    <t>Impression 4V 37321, 37323, 37424, 37426 СКИДКА!!!</t>
  </si>
  <si>
    <t>1286*160*10</t>
  </si>
  <si>
    <t>VOGUE ЭКСКЛЮЗИВ!!!</t>
  </si>
  <si>
    <t>Progressive ЭКСКЛЮЗИВ!!!</t>
  </si>
  <si>
    <t>1286*160*8</t>
  </si>
  <si>
    <t>Legend 4V ЭКСКЛЮЗИВ!!!</t>
  </si>
  <si>
    <t>Extravagant Dinamic Stratochrome ЭКСКЛЮЗИВ!!!</t>
  </si>
  <si>
    <t>1286х194х8</t>
  </si>
  <si>
    <t>Life</t>
  </si>
  <si>
    <t>Master 4V</t>
  </si>
  <si>
    <t>1286х160х8</t>
  </si>
  <si>
    <t>Chateau</t>
  </si>
  <si>
    <t>1286*243*10</t>
  </si>
  <si>
    <t>Summer</t>
  </si>
  <si>
    <t>1286*194*10</t>
  </si>
  <si>
    <t>Visiogrande</t>
  </si>
  <si>
    <t>605*282*8</t>
  </si>
  <si>
    <t>Harmony Forte</t>
  </si>
  <si>
    <t>1286*282*8</t>
  </si>
  <si>
    <t>Impression 4V</t>
  </si>
  <si>
    <t>Extreme 4V</t>
  </si>
  <si>
    <t>1286*160*12</t>
  </si>
  <si>
    <t>Loft Crema NEW!!!</t>
  </si>
  <si>
    <t>Loft Artisan NEW!!!</t>
  </si>
  <si>
    <t>1286*243*8</t>
  </si>
  <si>
    <t>ЛАМИНЕЛИ (Россия)</t>
  </si>
  <si>
    <t>BREEZE 4V НОВИНКА ЭКСКЛЮЗИВ!!!</t>
  </si>
  <si>
    <t>1382*195*8</t>
  </si>
  <si>
    <t>SOLID 4V (NEW, ЭКСКЛЮЗИВ)</t>
  </si>
  <si>
    <t>1382*195*12</t>
  </si>
  <si>
    <t>Novafloor (ЭКСКЛЮЗИВ)</t>
  </si>
  <si>
    <t>1380х193х8</t>
  </si>
  <si>
    <t>СИБИРЬ</t>
  </si>
  <si>
    <t>КУБАНЬ</t>
  </si>
  <si>
    <t xml:space="preserve">Карелия ПЛЮС 4V </t>
  </si>
  <si>
    <t>Открытие 4V</t>
  </si>
  <si>
    <t>RED АКЦИЯ СКИДКА 10% ДО 31.03.2020</t>
  </si>
  <si>
    <t>1380*193*8</t>
  </si>
  <si>
    <t>GREEN АКЦИЯ СКИДКА 10% ДО 31.03.2020</t>
  </si>
  <si>
    <t>1380*195*7</t>
  </si>
  <si>
    <t>BLACK</t>
  </si>
  <si>
    <t>BROWN 4V NEW!!!</t>
  </si>
  <si>
    <t>KRONOSPAN (Россия)</t>
  </si>
  <si>
    <t>Quick Style</t>
  </si>
  <si>
    <t>1285*194*10</t>
  </si>
  <si>
    <t>Castello Classic</t>
  </si>
  <si>
    <t>1285х192х8</t>
  </si>
  <si>
    <t>Kronofix (Komfort) Classic</t>
  </si>
  <si>
    <t>1285х192х7</t>
  </si>
  <si>
    <t>SENSA (Германия)</t>
  </si>
  <si>
    <t>Pacific Coast</t>
  </si>
  <si>
    <t>Colonial Vintage</t>
  </si>
  <si>
    <t>Natural Edition</t>
  </si>
  <si>
    <t>1286х243х8</t>
  </si>
  <si>
    <t>Timeless Imp.</t>
  </si>
  <si>
    <t>Authentic Elegance</t>
  </si>
  <si>
    <t>1286х194х10</t>
  </si>
  <si>
    <t>Urban Ultimate</t>
  </si>
  <si>
    <t>1286х243х10</t>
  </si>
  <si>
    <t>Natural Prestige</t>
  </si>
  <si>
    <t>1286х160х10</t>
  </si>
  <si>
    <t>Studio Essential</t>
  </si>
  <si>
    <t>Natural Vintage</t>
  </si>
  <si>
    <t>1286х160х12</t>
  </si>
  <si>
    <t>KAINDL (Австрия)</t>
  </si>
  <si>
    <t>Classic Touch Standart Plank</t>
  </si>
  <si>
    <t>1383*193*8</t>
  </si>
  <si>
    <t>Classic Touch Premium Plank</t>
  </si>
  <si>
    <t>1383*159*8</t>
  </si>
  <si>
    <t>Classic Touch Wide Plank</t>
  </si>
  <si>
    <t>1383*244*8</t>
  </si>
  <si>
    <t>Classic Touch Tile</t>
  </si>
  <si>
    <t>1285*327*8</t>
  </si>
  <si>
    <t>Natural Touch Standart Plank</t>
  </si>
  <si>
    <t>1393*193*8</t>
  </si>
  <si>
    <t>Natural Touch Standart Plank 12 мм</t>
  </si>
  <si>
    <t>1393*193*12</t>
  </si>
  <si>
    <t>Natural Touch Wide Plank</t>
  </si>
  <si>
    <t>Natural Touch Premium Plank</t>
  </si>
  <si>
    <t>1383*159*10</t>
  </si>
  <si>
    <t>Natural Touch Long</t>
  </si>
  <si>
    <t>1383*116*10</t>
  </si>
  <si>
    <t>EASY TOUCH  Premium Plank High Gloss 8 мм</t>
  </si>
  <si>
    <t>EASY TOUCH  Premium Plank 8 мм</t>
  </si>
  <si>
    <t>Аксессуары</t>
  </si>
  <si>
    <t>Подложка 2мм</t>
  </si>
  <si>
    <t>1*50м</t>
  </si>
  <si>
    <t>2мм</t>
  </si>
  <si>
    <t>Подложка 3мм</t>
  </si>
  <si>
    <t>3мм</t>
  </si>
  <si>
    <t>Пробковая подложка GOLDY</t>
  </si>
  <si>
    <t>1*10м</t>
  </si>
  <si>
    <t>Подложка Рулонная красная ПРОФИЛЬ-М/16,5м2/</t>
  </si>
  <si>
    <t>15000х1100х2</t>
  </si>
  <si>
    <t>Подложка-Листовая серая ПРОФИЛЬ-М/6м2/</t>
  </si>
  <si>
    <t>1200х500х3</t>
  </si>
  <si>
    <t>Подложка-Гармошка желтая/10,5м2/</t>
  </si>
  <si>
    <t xml:space="preserve"> 1050х500х2</t>
  </si>
  <si>
    <t>Подложка-Гармошка оранжевая/10,5м2/</t>
  </si>
  <si>
    <t xml:space="preserve"> 1050х500х3</t>
  </si>
  <si>
    <t>Подложка-Гармошка зеленая/5,25м2/</t>
  </si>
  <si>
    <t xml:space="preserve"> 1050х250х3</t>
  </si>
  <si>
    <t>Подложка-Гармошка синяя/5,25м2/</t>
  </si>
  <si>
    <t xml:space="preserve"> 1050х250х5</t>
  </si>
  <si>
    <t>5 мм</t>
  </si>
  <si>
    <t>Подложка-Гармошка розовая/8,4м2/(для теплого пола)</t>
  </si>
  <si>
    <t>1050*500*1,8</t>
  </si>
  <si>
    <t>1,8мм</t>
  </si>
  <si>
    <t>Подложка-Листовая под LVT зеленая/10 м2/</t>
  </si>
  <si>
    <t xml:space="preserve"> 1000х500х1,5</t>
  </si>
  <si>
    <t>1,5мм</t>
  </si>
  <si>
    <t>Подложка-Листовая зеленая /5м2/</t>
  </si>
  <si>
    <t>1000х500х3</t>
  </si>
  <si>
    <t>Подложка-Листовая синяя /5,25м2/</t>
  </si>
  <si>
    <t>1050х500х5</t>
  </si>
  <si>
    <t>5мм</t>
  </si>
  <si>
    <t>Подложка-Листовая желтая/5,25м2/</t>
  </si>
  <si>
    <t>1050х500х2</t>
  </si>
  <si>
    <t>Подложка-Гармошка Quick Puzzle оранжевая /5,2м2/</t>
  </si>
  <si>
    <t xml:space="preserve">1050х250х3 </t>
  </si>
  <si>
    <t>Подложка-Гармошка Quick Puzzle синяя /5,2м2/</t>
  </si>
  <si>
    <t xml:space="preserve">1050х250х5 </t>
  </si>
  <si>
    <t>Прайс-лист на LVT-плитку</t>
  </si>
  <si>
    <t>Способ укладки</t>
  </si>
  <si>
    <t>Толщина, мм</t>
  </si>
  <si>
    <t>Защитный слой, мм</t>
  </si>
  <si>
    <t>Наличие фаски</t>
  </si>
  <si>
    <t>Сертификат</t>
  </si>
  <si>
    <t>QUICK STEP</t>
  </si>
  <si>
    <t>LVT LIVYN Pulse</t>
  </si>
  <si>
    <t>замковый</t>
  </si>
  <si>
    <t>1510*210</t>
  </si>
  <si>
    <t>4V</t>
  </si>
  <si>
    <t>КМ2</t>
  </si>
  <si>
    <t>LVT LIVYN Ambient</t>
  </si>
  <si>
    <t>1300*320</t>
  </si>
  <si>
    <t>LVT LIVYN Balance</t>
  </si>
  <si>
    <t>1251*187</t>
  </si>
  <si>
    <t>LVT LIVYN Ambient Glue</t>
  </si>
  <si>
    <t>клеевой</t>
  </si>
  <si>
    <t>1305*327</t>
  </si>
  <si>
    <t>LVT LIVYN Balance Glue</t>
  </si>
  <si>
    <t>1256*194</t>
  </si>
  <si>
    <t>LVT LIVYN Balance Rigid</t>
  </si>
  <si>
    <t>1251*189</t>
  </si>
  <si>
    <t>KM2</t>
  </si>
  <si>
    <t>LVT LIVYN Pulse Rigid</t>
  </si>
  <si>
    <t>TARKETT</t>
  </si>
  <si>
    <t>паллета</t>
  </si>
  <si>
    <t>пачка</t>
  </si>
  <si>
    <t>EPIC (Эксклюзив) НОВИНКА!!!</t>
  </si>
  <si>
    <t>152,4*914,4</t>
  </si>
  <si>
    <t>33/42</t>
  </si>
  <si>
    <t>BLUES</t>
  </si>
  <si>
    <t>34/43</t>
  </si>
  <si>
    <t>457,2*457,2</t>
  </si>
  <si>
    <t xml:space="preserve">  LOUNGE</t>
  </si>
  <si>
    <t>101,6*914,4</t>
  </si>
  <si>
    <t xml:space="preserve">  NEW AGE </t>
  </si>
  <si>
    <t>32/41</t>
  </si>
  <si>
    <t>нет</t>
  </si>
  <si>
    <t>КМ5</t>
  </si>
  <si>
    <t>MURANO</t>
  </si>
  <si>
    <t>DREAM HOUSE</t>
  </si>
  <si>
    <t>1220*183</t>
  </si>
  <si>
    <t>21/31</t>
  </si>
  <si>
    <t>PROGRESSIVE
HOUSE (НОВИНКА!)</t>
  </si>
  <si>
    <t>1220*200,8</t>
  </si>
  <si>
    <t>23/31</t>
  </si>
  <si>
    <t>Прайс-лист на паркетную доску</t>
  </si>
  <si>
    <t>шт/уп.</t>
  </si>
  <si>
    <t>STEP</t>
  </si>
  <si>
    <t>Дуб барон темный</t>
  </si>
  <si>
    <t xml:space="preserve"> OAK BARON BROWN L 1000 BR MDB PN</t>
  </si>
  <si>
    <t>1000*140*14</t>
  </si>
  <si>
    <t xml:space="preserve"> OAK BARON BROWN L 1200 BR MDB PN</t>
  </si>
  <si>
    <t>1200*140*14</t>
  </si>
  <si>
    <t xml:space="preserve"> OAK BARON  BROWN XL 1000 BR MDB PN</t>
  </si>
  <si>
    <t>1000*164*14</t>
  </si>
  <si>
    <t xml:space="preserve"> OAK BARON  BROWN XL 1200 BR MDB PN</t>
  </si>
  <si>
    <t>1200*164*14</t>
  </si>
  <si>
    <t>Дуб барон коралл</t>
  </si>
  <si>
    <t xml:space="preserve"> OAK BARON CORAL L 1000 BR MDB PN</t>
  </si>
  <si>
    <t xml:space="preserve"> OAK BARON CORAL L 1200 BR MDB PN</t>
  </si>
  <si>
    <t xml:space="preserve"> OAK BARON  CORAL XL 1000 BR MDB PN</t>
  </si>
  <si>
    <t xml:space="preserve"> OAK BARON  CORAL XL 1200 BR MDB PN</t>
  </si>
  <si>
    <t>Дуб барон</t>
  </si>
  <si>
    <t xml:space="preserve"> OAK BARON L 1000 BR MDB PN</t>
  </si>
  <si>
    <t xml:space="preserve"> OAK BARON  L 1200 BR MDB PN</t>
  </si>
  <si>
    <t>Дуб барон сиена</t>
  </si>
  <si>
    <t xml:space="preserve"> OAK BARON SIENNA L 1000 BR MDB PN</t>
  </si>
  <si>
    <t xml:space="preserve"> OAK BARON SIENNA L 1200 BR MDB PN</t>
  </si>
  <si>
    <t xml:space="preserve"> OAK BARON  SIENNA XL 1000 BR MDB PN</t>
  </si>
  <si>
    <t xml:space="preserve"> OAK BARON  SIENNA XL 1200 BR MDB PN</t>
  </si>
  <si>
    <t xml:space="preserve"> OAK BARON XL 1200 BR MDB PN</t>
  </si>
  <si>
    <t xml:space="preserve"> OAK BARON XL 1000 BR MDB PN</t>
  </si>
  <si>
    <t>Дуб роял антик белый</t>
  </si>
  <si>
    <t xml:space="preserve"> OAK ROYAL ANTIQUE WHITE L 1000 BR MDB PN</t>
  </si>
  <si>
    <t xml:space="preserve"> OAK ROYAL ANTIQUE WHITE L 1200 BR MDB PN</t>
  </si>
  <si>
    <t xml:space="preserve"> OAK ROYAL ANTIQUE WHITE XL 1000 BR MDB PN</t>
  </si>
  <si>
    <t xml:space="preserve"> OAK ROYAL ANTIQUE WHITE XL 1200 BR MDB PN</t>
  </si>
  <si>
    <t>Дуб роял лазурный</t>
  </si>
  <si>
    <t xml:space="preserve"> OAK ROYAL AZURE L 1000 BR MDB PN</t>
  </si>
  <si>
    <t xml:space="preserve"> OAK ROYAL AZURE L 1200 BR MDB PN</t>
  </si>
  <si>
    <t xml:space="preserve"> OAK ROYAL AZURE XL 1000 BR MDB PN</t>
  </si>
  <si>
    <t xml:space="preserve"> OAK ROYAL AZURE XL 1200 BR MDB PN</t>
  </si>
  <si>
    <t>Дуб Роял серый</t>
  </si>
  <si>
    <t xml:space="preserve"> OAK ROYAL GREY L 1000 BR MDB PN</t>
  </si>
  <si>
    <t xml:space="preserve"> OAK ROYAL GREY L 1200 BR MDB PN</t>
  </si>
  <si>
    <t xml:space="preserve"> OAK ROYAL GREY XL 1000 BR MDB PN</t>
  </si>
  <si>
    <t xml:space="preserve"> OAK ROYAL GREY XL 1200 BR MDB PN</t>
  </si>
  <si>
    <t>Дуб барон рустик</t>
  </si>
  <si>
    <t xml:space="preserve"> OAK BARON RUSTIC L 1000 BR MDB PN</t>
  </si>
  <si>
    <t xml:space="preserve"> OAK BARON RUSTIC L 1200 BR MDB PN</t>
  </si>
  <si>
    <t xml:space="preserve"> OAK BARON RUSTIC XL 1000 BR MDB PN</t>
  </si>
  <si>
    <t xml:space="preserve"> OAK BARON RUSTIC XL 1200 BR MDB PN</t>
  </si>
  <si>
    <t>IDEO Oak Design Edition</t>
  </si>
  <si>
    <t>Дуб Белый</t>
  </si>
  <si>
    <t>IDEO OAK WHITE PN TL DG 2283</t>
  </si>
  <si>
    <t>2283*194*14</t>
  </si>
  <si>
    <t>Дуб Серый</t>
  </si>
  <si>
    <t>IDEO OAK GREY PN TL DG 2283</t>
  </si>
  <si>
    <t>Дуб Кремовый</t>
  </si>
  <si>
    <t>IDEO OAK CREAM PN TL DG 2283</t>
  </si>
  <si>
    <t>Дуб Натур</t>
  </si>
  <si>
    <t>IDEO OAK NATURE PL TL DG 2283</t>
  </si>
  <si>
    <t>Дуб Бежевый</t>
  </si>
  <si>
    <t>IDEO OAK BEIGE PN TL DG 2283</t>
  </si>
  <si>
    <t>Дуб Светло-Коричневый</t>
  </si>
  <si>
    <t>IDEO OAK LIGHT BROWN PN TL DG 2283</t>
  </si>
  <si>
    <t>TIMBER ОДНОПОЛОСНЫЙ ЭКСКЛЮЗИВ!!!</t>
  </si>
  <si>
    <t>Дуб Бриз</t>
  </si>
  <si>
    <t>OAK BREEZE BR MDB CL 1200x120</t>
  </si>
  <si>
    <t>1200*120*13,2</t>
  </si>
  <si>
    <t>Дуб Буран</t>
  </si>
  <si>
    <t>OAK BURAN MDBMDB BR O 1200x120</t>
  </si>
  <si>
    <t>Дуб Ураган</t>
  </si>
  <si>
    <t>OAK HURRICANE BR MDBMDB O 1200x120</t>
  </si>
  <si>
    <t>Дуб Муссон</t>
  </si>
  <si>
    <t>OAK MONSOON BR MDB HG 1200x120</t>
  </si>
  <si>
    <t>Дуб Сандаунер</t>
  </si>
  <si>
    <t>OAK SUNDOWNER BR MDBMDB O 1200x120</t>
  </si>
  <si>
    <t>Дуб Торнадо</t>
  </si>
  <si>
    <t>OAK TORNADO BR MDB CL 1200x120</t>
  </si>
  <si>
    <t>Дуб Трамонтана</t>
  </si>
  <si>
    <t>OAK TRAMONTANO BR MDB CL 1200x120</t>
  </si>
  <si>
    <t>Дуб Зефир</t>
  </si>
  <si>
    <t>OAK ZEPHYR BR MDB CL DG 1200x120</t>
  </si>
  <si>
    <t>TIMBER ЭКСКЛЮЗИВ!!!</t>
  </si>
  <si>
    <t>Дуб классик</t>
  </si>
  <si>
    <t>OAK CLASSIC HG CL TL 2283</t>
  </si>
  <si>
    <t>2283*194*13,2</t>
  </si>
  <si>
    <t>Дуб Тенистый серый</t>
  </si>
  <si>
    <t>OAK SHADOW GREY BR DG CL TL 2283</t>
  </si>
  <si>
    <t>Ясень коричневый браш</t>
  </si>
  <si>
    <t>ASH BROWN BR CL TL 2283</t>
  </si>
  <si>
    <t>Ясень дымчатый</t>
  </si>
  <si>
    <t>ASH SMOKE BR CL TL 2283</t>
  </si>
  <si>
    <t>Ясень белый</t>
  </si>
  <si>
    <t>ASH WHITE CL TL 2283</t>
  </si>
  <si>
    <t>Дуб светло-серый браш</t>
  </si>
  <si>
    <t>OAK LIGHT GREY HG BR CL TL 2283</t>
  </si>
  <si>
    <t>Дуб волнистый</t>
  </si>
  <si>
    <t>OAK WAVE CL TL 2283</t>
  </si>
  <si>
    <t>Дуб красный медовый браш</t>
  </si>
  <si>
    <t>RED OAK HONEY CL TL 2283</t>
  </si>
  <si>
    <t>Дуб красный мокко браш</t>
  </si>
  <si>
    <t>RED OAK MOKKA BR CL TL 2283</t>
  </si>
  <si>
    <t>KLASSIKA</t>
  </si>
  <si>
    <t>Дуб классика кантри 10ММ</t>
  </si>
  <si>
    <t>OAK KLASSIKA COUNTRY CL 2283</t>
  </si>
  <si>
    <t>2283*194*10,2</t>
  </si>
  <si>
    <t>OAK KLASSIKA COUNTRY CL 1127</t>
  </si>
  <si>
    <t>1127*194*10,2</t>
  </si>
  <si>
    <t>Ясень классика лак</t>
  </si>
  <si>
    <t>ASH KLASSIKA LACQUER TL 2283</t>
  </si>
  <si>
    <t>2283*194*12,6</t>
  </si>
  <si>
    <t>Бук классика лак</t>
  </si>
  <si>
    <t>BEECH KLASSIKA LACQUER TL 2283</t>
  </si>
  <si>
    <t>SOMMER EUROSTANDARD</t>
  </si>
  <si>
    <t>Ясень крем</t>
  </si>
  <si>
    <t>ASH CREAM CL TL 1123</t>
  </si>
  <si>
    <t>1123*194*13,2</t>
  </si>
  <si>
    <t>OAK CLASSIC CL TL 1123</t>
  </si>
  <si>
    <t>Дуб кофе</t>
  </si>
  <si>
    <t>OAK COFFEE CL TL 1123</t>
  </si>
  <si>
    <t>SOMMER EUROPARKET</t>
  </si>
  <si>
    <t>OAK AUTUMN BROWN BRDG CL 2283</t>
  </si>
  <si>
    <t>Ясень нордик</t>
  </si>
  <si>
    <t>ASH NORDIC   CL TL 2283</t>
  </si>
  <si>
    <t>Дуб амбер</t>
  </si>
  <si>
    <t>OAK AMBER   CL TL 2283</t>
  </si>
  <si>
    <t>Дуб бежевый</t>
  </si>
  <si>
    <t>OAK BEIGE BR O TL 2283</t>
  </si>
  <si>
    <t>Дуб бронзовый</t>
  </si>
  <si>
    <t>OAK BRONZE  CL TL 2283</t>
  </si>
  <si>
    <t>Дуб эспрессо</t>
  </si>
  <si>
    <t>OAK ESPRESSO CLTL 2283</t>
  </si>
  <si>
    <t>Дуб фрост</t>
  </si>
  <si>
    <t>OAK FROST CLTL DG 2283</t>
  </si>
  <si>
    <t>Дуб золотой</t>
  </si>
  <si>
    <t>OAK GOLDEN   CL TL 2283</t>
  </si>
  <si>
    <t>Дуб серый</t>
  </si>
  <si>
    <t>OAK GREY BR O TL 2283</t>
  </si>
  <si>
    <t>Дуб ориджинал</t>
  </si>
  <si>
    <t>OAK ORIGINAL  CL TL 2283</t>
  </si>
  <si>
    <t>Дуб полярный</t>
  </si>
  <si>
    <t>OAK POLAR  CL TL 2283</t>
  </si>
  <si>
    <t>Бук шоколад</t>
  </si>
  <si>
    <t>BEECH CHOCOLATE  CL TL 2283</t>
  </si>
  <si>
    <t>SOMMER EUROPLANK</t>
  </si>
  <si>
    <t>Ясень кокоа</t>
  </si>
  <si>
    <t>ASH COCOA BR CL 2000X140</t>
  </si>
  <si>
    <t>2000*140*13,2</t>
  </si>
  <si>
    <t>Ясень мокка</t>
  </si>
  <si>
    <t>ASH MOKKA BR CL  2000X140</t>
  </si>
  <si>
    <t>OAK COFFEE MIB 2000X140</t>
  </si>
  <si>
    <t>Дуб кремовый</t>
  </si>
  <si>
    <t>OAK CREAM MIB CL 2000X140</t>
  </si>
  <si>
    <t>Дуб медовый</t>
  </si>
  <si>
    <t>OAK HONEY BR CL  2000X140</t>
  </si>
  <si>
    <t>Дуб натуральный</t>
  </si>
  <si>
    <t>OAK NATURAL MIB 2000X140</t>
  </si>
  <si>
    <t>OAK ORIGINAL MIB 2000X140</t>
  </si>
  <si>
    <t>Дуб белый</t>
  </si>
  <si>
    <t>OAK WHITE MIB CL 2000X140</t>
  </si>
  <si>
    <t>TARKETT SAMBA</t>
  </si>
  <si>
    <t>Ясень бренди</t>
  </si>
  <si>
    <t>ASH BRANDY CL TL DG 1123</t>
  </si>
  <si>
    <t>1123*194*14</t>
  </si>
  <si>
    <t>Ясень кокуа браш</t>
  </si>
  <si>
    <t>ASH COCOA BR CL TL 1123</t>
  </si>
  <si>
    <t>ASH SMOKED  CL TL 1123</t>
  </si>
  <si>
    <t>Дуб античный</t>
  </si>
  <si>
    <t>OAK ANTIQUE CL TL 1123</t>
  </si>
  <si>
    <t>Дуб арктик браш</t>
  </si>
  <si>
    <t>OAK ARCTIC BR HG CLTL 1123</t>
  </si>
  <si>
    <t>Дуб бренди</t>
  </si>
  <si>
    <t>OAK BRANDY CL TL 1123</t>
  </si>
  <si>
    <t>OAK CREAM  CL TL 1123</t>
  </si>
  <si>
    <t>OAK HONEY CL TL 1123</t>
  </si>
  <si>
    <t>Дуб натур</t>
  </si>
  <si>
    <t>OAK NATURE  CL TL 1123</t>
  </si>
  <si>
    <t>Дуб ваниль браш</t>
  </si>
  <si>
    <t>OAK VANILLA BR CL TL 1123</t>
  </si>
  <si>
    <t>TARKETT SALSA</t>
  </si>
  <si>
    <t>ASH SILKY WHITE BR PL DG 2283</t>
  </si>
  <si>
    <t>Африканский махагони</t>
  </si>
  <si>
    <t>AFRICAN MAHOGANY PL TL 2283</t>
  </si>
  <si>
    <t>Ясень арктик</t>
  </si>
  <si>
    <t>ASH ARCTIC PL  TL 2283</t>
  </si>
  <si>
    <t>Ясень натур</t>
  </si>
  <si>
    <t>ASH NATURE PL  TL 2283</t>
  </si>
  <si>
    <t>Ясень мускатный</t>
  </si>
  <si>
    <t>ASH SPICE  PL  TL 2283</t>
  </si>
  <si>
    <t>Мербау</t>
  </si>
  <si>
    <t>MERBAU PL  TL 2283</t>
  </si>
  <si>
    <t>Дуб шоколад браш</t>
  </si>
  <si>
    <t>OAK CHOCOLATE BR PN TL 2283</t>
  </si>
  <si>
    <t>Дуб коричный</t>
  </si>
  <si>
    <t>OAK CINNAMON BR PLTL DG 2283</t>
  </si>
  <si>
    <t>Дуб кокуа</t>
  </si>
  <si>
    <t>OAK COCOA PL  TL 2283</t>
  </si>
  <si>
    <t>Дуб медный браш</t>
  </si>
  <si>
    <t>OAK COPPER BR PL TL DG 2283</t>
  </si>
  <si>
    <t>Дуб айсберг браш</t>
  </si>
  <si>
    <t>OAK ICEBERG BR PN TL DG 2283</t>
  </si>
  <si>
    <t>Дуб айвори браш</t>
  </si>
  <si>
    <t>OAK IVORY BR TL 2283</t>
  </si>
  <si>
    <t>Дуб ява браш</t>
  </si>
  <si>
    <t>OAK JAVA BR PN  TL 2283</t>
  </si>
  <si>
    <t>Дуб натур браш</t>
  </si>
  <si>
    <t>OAK NATURE BR PN  TL 2283</t>
  </si>
  <si>
    <t>OAK NATURE PL  TL 2283</t>
  </si>
  <si>
    <t>Дуб нордик белый</t>
  </si>
  <si>
    <t>OAK NORDIC WHITE PL  TL 2283</t>
  </si>
  <si>
    <t>Дуб премиум</t>
  </si>
  <si>
    <t>OAK PREMIUM PL  TL 2283</t>
  </si>
  <si>
    <t>Дуб робуст белый браш</t>
  </si>
  <si>
    <t>OAK ROBUST WHITE BR PLTL 2283</t>
  </si>
  <si>
    <t>Дуб рустик</t>
  </si>
  <si>
    <t>OAK RUSTIC PL  TL 2283</t>
  </si>
  <si>
    <t>Дуб селект</t>
  </si>
  <si>
    <t>OAK SELECT PL  TL 2283</t>
  </si>
  <si>
    <t>Дуб винтаж браш</t>
  </si>
  <si>
    <t>OAK VINTAGE BR PL TL 2283</t>
  </si>
  <si>
    <t>Ясень коньяк</t>
  </si>
  <si>
    <t>ASH COGNAC PL TL 2283 HG</t>
  </si>
  <si>
    <t>Орех американский</t>
  </si>
  <si>
    <t>WALNUT PL  TL 2283</t>
  </si>
  <si>
    <t>Ясень тирамису</t>
  </si>
  <si>
    <t>ASH TIRAMISU BRPLTLDG 2283</t>
  </si>
  <si>
    <t>Дуб сливочный</t>
  </si>
  <si>
    <t>OAK CREAM BR PLTL DG 2283</t>
  </si>
  <si>
    <t>Дуб DUO</t>
  </si>
  <si>
    <t>OAK DUO PLTL DG 2283</t>
  </si>
  <si>
    <t>TARKETT SALSA ART</t>
  </si>
  <si>
    <t>BEIGE SUNSHINE  PLTLDG 2283X19</t>
  </si>
  <si>
    <t>CHILLED CREAM BR PN DG 2283X194</t>
  </si>
  <si>
    <t>CREAM RHAPSODY BR PN 2283x194</t>
  </si>
  <si>
    <t>SHADES OF GREY PLTLDG 2283X194</t>
  </si>
  <si>
    <t>TOUCH OF GREY BR PL 2283x194</t>
  </si>
  <si>
    <t>VANILA CLOUDS BR PL 2283x194</t>
  </si>
  <si>
    <t>WHITE CANVAS PLTLDG 2283X194</t>
  </si>
  <si>
    <t>2283*194*15</t>
  </si>
  <si>
    <t>WHITE PEARL BR PL 2283x194</t>
  </si>
  <si>
    <t>WHITE WEDDING BR PL  2283x194</t>
  </si>
  <si>
    <t>MOON RIVER BR PL DG 2283x194</t>
  </si>
  <si>
    <t>TARKETT SALSA ART VISION</t>
  </si>
  <si>
    <t>SAV IVORY DREAMS BR PL 2283X194</t>
  </si>
  <si>
    <t>SAV WHITE LIGHTNING BR PL 2283X194</t>
  </si>
  <si>
    <t>SAV CHOCOLATE SENSATION BR PL 2283X194</t>
  </si>
  <si>
    <t>SAV THE BRONZE AGE BR PL 2283X194</t>
  </si>
  <si>
    <t>SAV GOLD DUST BR PL 2283X194</t>
  </si>
  <si>
    <t>SAV TRUE BLUE BR PL 2283X194</t>
  </si>
  <si>
    <t>SAV VIOLET HILL BR PL 2283X194</t>
  </si>
  <si>
    <t>SAV BROWN STONES BR PL 2283X194</t>
  </si>
  <si>
    <t>SAV BRIGHT AS YELLOW BR PL 2283X194</t>
  </si>
  <si>
    <t>SAV EBONY WIND BR PL 2283X194</t>
  </si>
  <si>
    <t>SAV GREEN LIGHT BR PL 2283X194</t>
  </si>
  <si>
    <t>SAV SUGAR CINNAMON BR PL 2283X194</t>
  </si>
  <si>
    <t>SAV GREY BARN BR PL 2283X194</t>
  </si>
  <si>
    <t>SAV MOROCCO BR PL 2283X194</t>
  </si>
  <si>
    <t>TARKETT SALSA PREMIUM</t>
  </si>
  <si>
    <t>OAK GINGER BR O TL 2283</t>
  </si>
  <si>
    <t>Ясень Кристалл</t>
  </si>
  <si>
    <t>ASH CRYSTAL BR O TL 2283</t>
  </si>
  <si>
    <t>Ясень опал</t>
  </si>
  <si>
    <t>ASH OPAL BR O TL 2283</t>
  </si>
  <si>
    <t>Ясень кварц</t>
  </si>
  <si>
    <t>ASH QUARTZ BR O TL 2283</t>
  </si>
  <si>
    <t>Дуб Агат</t>
  </si>
  <si>
    <t>OAK AGATE BR O TL 2283</t>
  </si>
  <si>
    <t>Дуб Яшма</t>
  </si>
  <si>
    <t>OAK JASPER BR O TL 2283</t>
  </si>
  <si>
    <t>Дуб лунный камень</t>
  </si>
  <si>
    <t>OAK MOONSTONE BR O TL 2283</t>
  </si>
  <si>
    <t>Дуб топаз</t>
  </si>
  <si>
    <t>OAK TOPAZ BR O TL 2283</t>
  </si>
  <si>
    <t>Дуб CARNELIAN</t>
  </si>
  <si>
    <t>OAK CARNELIAN O TL 2285</t>
  </si>
  <si>
    <t>Дуб LIMESTONE</t>
  </si>
  <si>
    <t>OAK LIMESTONE BR O TL 2284</t>
  </si>
  <si>
    <t>Дуб MARBLE</t>
  </si>
  <si>
    <t>OAK MARBLE BR O TL 2283</t>
  </si>
  <si>
    <t>RUMBA</t>
  </si>
  <si>
    <t>OAK MODERN GREY BR MDB PL DG 1200X120</t>
  </si>
  <si>
    <t>1200*120*14</t>
  </si>
  <si>
    <t>OAK SCANDINAVIAN MDB PL 1200X120</t>
  </si>
  <si>
    <t>ASH BAY BR MDB PL 1200X120</t>
  </si>
  <si>
    <t>Ясень пещерный</t>
  </si>
  <si>
    <t>ASH CAVE MDB PL 1200X120</t>
  </si>
  <si>
    <t>Ясень камень браш</t>
  </si>
  <si>
    <t>ASH STONE BR MDB  PL 1200X120</t>
  </si>
  <si>
    <t>Дуб каньон</t>
  </si>
  <si>
    <t>OAK CANYON MDB PL 1200X120</t>
  </si>
  <si>
    <t>OAK COPPER BR MDB PL 1200X120</t>
  </si>
  <si>
    <t>Дуб парковый браш</t>
  </si>
  <si>
    <t>OAK FOREST BR MDB PN 1200X120</t>
  </si>
  <si>
    <t>OAK ICEBERG BR MDB PL 1200X120</t>
  </si>
  <si>
    <t>Дуб лава браш</t>
  </si>
  <si>
    <t>OAK LAVA BR MDB PL 1200X120</t>
  </si>
  <si>
    <t>Дуб песочный</t>
  </si>
  <si>
    <t>OAK SAND MDB PN 1200X120</t>
  </si>
  <si>
    <t>Дуб саванна браш</t>
  </si>
  <si>
    <t>OAK SAVANNA BR MDB PL 1200X120</t>
  </si>
  <si>
    <t>Дуб снежный браш</t>
  </si>
  <si>
    <t>OAK SNOW BR MDB PL 1200X120</t>
  </si>
  <si>
    <t>TANGO</t>
  </si>
  <si>
    <t>OAK BARON MDB BR PN 2215</t>
  </si>
  <si>
    <t>2215*164*14</t>
  </si>
  <si>
    <t>OAK BOURBON BR MDB PLTL DG 2215</t>
  </si>
  <si>
    <t>OAK MODERN GREY BR MDB PL DG 2215</t>
  </si>
  <si>
    <t>OAK SAVANNA PREMIUM MDB BRPL 2215</t>
  </si>
  <si>
    <t>AFRMAHOGANY MIB PL 2215X164</t>
  </si>
  <si>
    <t>Ясень коньяк браш</t>
  </si>
  <si>
    <t>ASH COGNAC BR MAB PN 2215X164</t>
  </si>
  <si>
    <t>ASH COGNAC MIB PL 2215X164</t>
  </si>
  <si>
    <t>Дуб Антик белый браш</t>
  </si>
  <si>
    <t>OAK ANTIQ WHITE BR MDB PN DG</t>
  </si>
  <si>
    <t>Дуб антик браш</t>
  </si>
  <si>
    <t>OAK ANTIQUE BR MAB PL 2215X164</t>
  </si>
  <si>
    <t>Дуб лазурный браш</t>
  </si>
  <si>
    <t>OAK AZURE BR MDB PN DG</t>
  </si>
  <si>
    <t>OAK COPPER BR MDB PL DG</t>
  </si>
  <si>
    <t>Дуб тмин браш</t>
  </si>
  <si>
    <t>OAK CUMIN BR MAB PN 2215X164</t>
  </si>
  <si>
    <t>OAK JAVA BR MAB PN 2215X164</t>
  </si>
  <si>
    <t>Дуб мокко браш</t>
  </si>
  <si>
    <t>OAK MOCHA BR MDB PN DG</t>
  </si>
  <si>
    <t>OAK NATURE MIB PL 2215X164</t>
  </si>
  <si>
    <t>Дуб скандинавский</t>
  </si>
  <si>
    <t>OAK SCANDINAVIAN 2215X164</t>
  </si>
  <si>
    <t>Дуб шварцвальд</t>
  </si>
  <si>
    <t>OAK SCHWARZWALD BRMABPNDG 2215X164</t>
  </si>
  <si>
    <t>TANGO ART</t>
  </si>
  <si>
    <t>Амбер йоханессбург</t>
  </si>
  <si>
    <t>AMBER JOHANNESBURG BR MAB PL DG 2215X164</t>
  </si>
  <si>
    <t>Песочный Лиссабон NEW</t>
  </si>
  <si>
    <t>BEIGE LISBON BR MAB PL 2215X164</t>
  </si>
  <si>
    <t>Браун барселона</t>
  </si>
  <si>
    <t>BROWN BARCELONA BRMABPL2215X164</t>
  </si>
  <si>
    <t>Сливочный нью-йорк</t>
  </si>
  <si>
    <t>CREAM NEW YORK BRMABPN 2215X164</t>
  </si>
  <si>
    <t>Серый рим</t>
  </si>
  <si>
    <t>GREY ROME BR MAB PN DG 2215X164</t>
  </si>
  <si>
    <t>Жемчужный Дубай</t>
  </si>
  <si>
    <t>PEARL DUBAI BR MAB PL 2215X164</t>
  </si>
  <si>
    <t>Вайолет токио</t>
  </si>
  <si>
    <t>VIOLET TOKYO BRMABPL 2215X164</t>
  </si>
  <si>
    <t>Белая москва</t>
  </si>
  <si>
    <t>WHITE MOSCOW BRMABPN 2215X164</t>
  </si>
  <si>
    <t>TANGO CLASSIC</t>
  </si>
  <si>
    <t>ЯСЕНЬ АЛЕБАСТР</t>
  </si>
  <si>
    <t>ASH ALABASTER</t>
  </si>
  <si>
    <t>ЯСЕНЬ ОСОБЫЙ</t>
  </si>
  <si>
    <t>ASH DISTINCT</t>
  </si>
  <si>
    <t>ДУБ КОТТЕДЖ</t>
  </si>
  <si>
    <t>OAK COTTAGE</t>
  </si>
  <si>
    <t>ДУБ МИНДАЛЬНЫЙ</t>
  </si>
  <si>
    <t>OAK ALMOND</t>
  </si>
  <si>
    <t>ДУБ СВЕТЛЫЙ</t>
  </si>
  <si>
    <t>OAK BRIGHT</t>
  </si>
  <si>
    <t>ДУБ MЕДНЫЙ БРАШ</t>
  </si>
  <si>
    <t>OAK COPPER</t>
  </si>
  <si>
    <t>ДУБ СЕПИЯ</t>
  </si>
  <si>
    <t>OAK SEPHIA</t>
  </si>
  <si>
    <t>ДУБ СИЕНА</t>
  </si>
  <si>
    <t>OAK SIENNA</t>
  </si>
  <si>
    <t>TANGO VINTAGE</t>
  </si>
  <si>
    <t>АНДАЛУСИЯ</t>
  </si>
  <si>
    <t>ANDALUCIA HS MIDMA HO2215x164</t>
  </si>
  <si>
    <t>БАДЕН</t>
  </si>
  <si>
    <t>BADEN BRSM MIDMA HO 2215x164</t>
  </si>
  <si>
    <t>БОРДО</t>
  </si>
  <si>
    <t>BORDEAUX BR SM MIDMA HO 2215x16</t>
  </si>
  <si>
    <t>ШАМПАНЬ</t>
  </si>
  <si>
    <t>CHAMPAGNE HS MIDMA HO2215X164</t>
  </si>
  <si>
    <t>ПОРТУ</t>
  </si>
  <si>
    <t>PORTO BR DI MIDMA HO 2215x164</t>
  </si>
  <si>
    <t>ПРОВАНС</t>
  </si>
  <si>
    <t>PROVENCE BR SM MIDMA HO2215X164</t>
  </si>
  <si>
    <t>РИОХА</t>
  </si>
  <si>
    <t>RIOJA BR DI MIDMA HO 2215x164</t>
  </si>
  <si>
    <t>ТОСКАНА</t>
  </si>
  <si>
    <t>TUSCANY BR SM MIDMA HO 2215x164</t>
  </si>
  <si>
    <t>PERFORMANCE FASHION</t>
  </si>
  <si>
    <t>COCO BOHO BR MAB PL 2215X164</t>
  </si>
  <si>
    <t>COCO ELEGANCE BR MAB PL 2215X164</t>
  </si>
  <si>
    <t>COCO SHINE BR MAB PL 2215X164</t>
  </si>
  <si>
    <t>GIANNI BOHO BR MAB PL 2215X164</t>
  </si>
  <si>
    <t>GIANNI ECCENTRIC BR MAB PL 2215X164</t>
  </si>
  <si>
    <t>GIANNI STYLE BR MAB PL 2215X164</t>
  </si>
  <si>
    <t>LOUIS ECCENTRIC BR MAB PL 2215X164</t>
  </si>
  <si>
    <t>LOUIS ELEGANCE BR MAB PL 2215X164</t>
  </si>
  <si>
    <t>LOUIS NEW LOOK BR MAB PL 2215X164</t>
  </si>
  <si>
    <t>NINA BLACK OUT BR MAB PL 2215X164</t>
  </si>
  <si>
    <t>NINA ELEGANCE BR MAB PL 2215X164</t>
  </si>
  <si>
    <t>NINA NEW LOOK BR MAB PL 2215X164</t>
  </si>
  <si>
    <t>PACO NEW LOOK BR MAB PL 2215X164</t>
  </si>
  <si>
    <t>SALVATORE ECCENTRIC BR MAB PL2215X1</t>
  </si>
  <si>
    <t>SALVATORE GRUNGE BR MAB PL 2215X164</t>
  </si>
  <si>
    <t>SALVATORE SHINE BR MAB PL 2215X164</t>
  </si>
  <si>
    <t>SALVATORE STYLE BR MAB PL 2215X164</t>
  </si>
  <si>
    <t>VIVIENNE ECCENTRIC BR MAB PL 2215X1</t>
  </si>
  <si>
    <t>VIVIENNE GRUNGE BR MAB PL 2215X164</t>
  </si>
  <si>
    <t>VIVIENNE NEW LOOK BR MAB PL 2215X164</t>
  </si>
  <si>
    <t>MULTIFLEX (TARKETT SPORT)</t>
  </si>
  <si>
    <t>Дуб спорт</t>
  </si>
  <si>
    <t>TARKETT MULTIFLEX M OAK SPORT 2283Х164</t>
  </si>
  <si>
    <t>Клей SPORTS TARGLUE</t>
  </si>
  <si>
    <t>20 шт. по 600 мл</t>
  </si>
  <si>
    <t>Подложка SPORT TARFILM 200MIC</t>
  </si>
  <si>
    <t>рулон 110 м2</t>
  </si>
  <si>
    <t>Подложка пена SPORT TARFOAM 1500</t>
  </si>
  <si>
    <t>в упаковке 51,25 м2</t>
  </si>
  <si>
    <t>SPORT TARFLEX BIRCH 9MM</t>
  </si>
  <si>
    <t>в упаковке 6,08 м2</t>
  </si>
  <si>
    <t>Артикул</t>
  </si>
  <si>
    <t>размеры</t>
  </si>
  <si>
    <t>класс</t>
  </si>
  <si>
    <t>М/2.уп.</t>
  </si>
  <si>
    <t>Цена, руб/м2</t>
  </si>
  <si>
    <t>Цена, руб/шт.</t>
  </si>
  <si>
    <t>Цена розница руб/м2</t>
  </si>
  <si>
    <t>Напольная замковая пробка</t>
  </si>
  <si>
    <t>GOLDY (Португалия)</t>
  </si>
  <si>
    <t>Коллекция ART</t>
  </si>
  <si>
    <t>Classik</t>
  </si>
  <si>
    <t>910 x 300 x 10,5</t>
  </si>
  <si>
    <t>Lagos</t>
  </si>
  <si>
    <t>Lagos Snow</t>
  </si>
  <si>
    <t>Nais crem</t>
  </si>
  <si>
    <t>Silva</t>
  </si>
  <si>
    <t>Zebrano Snow</t>
  </si>
  <si>
    <t>Zebrano Country</t>
  </si>
  <si>
    <t>Коллекция Viva</t>
  </si>
  <si>
    <t>Viva 101</t>
  </si>
  <si>
    <t>910 x 300 x 10</t>
  </si>
  <si>
    <t>Viva 103</t>
  </si>
  <si>
    <t>Viva 107</t>
  </si>
  <si>
    <t>911 x 300 x 10</t>
  </si>
  <si>
    <t xml:space="preserve">Viva 110 </t>
  </si>
  <si>
    <t xml:space="preserve">Viva 111 </t>
  </si>
  <si>
    <t xml:space="preserve">Viva 112 </t>
  </si>
  <si>
    <t>Viva 113</t>
  </si>
  <si>
    <t>GRANORTE (Португалия)</t>
  </si>
  <si>
    <t xml:space="preserve">Коллекция Tradition </t>
  </si>
  <si>
    <t>Champagner</t>
  </si>
  <si>
    <t>600*300*6</t>
  </si>
  <si>
    <t>Element rustic</t>
  </si>
  <si>
    <t>Parallel</t>
  </si>
  <si>
    <t>Bravo</t>
  </si>
  <si>
    <t>Напольная клеевая пробка 6 мм</t>
  </si>
  <si>
    <t>Primus</t>
  </si>
  <si>
    <t>Twist</t>
  </si>
  <si>
    <t>Arabesque</t>
  </si>
  <si>
    <t>Коллекция Decodalle</t>
  </si>
  <si>
    <t>600*300*3</t>
  </si>
  <si>
    <t>Parallel cream</t>
  </si>
  <si>
    <t>Country ivory</t>
  </si>
  <si>
    <t>Country white</t>
  </si>
  <si>
    <t>* образцы -50% от стоимости</t>
  </si>
  <si>
    <t>Настенная клеевая пробка 3 мм</t>
  </si>
  <si>
    <t>Аксессуары T.PLAST</t>
  </si>
  <si>
    <t>Упаковка</t>
  </si>
  <si>
    <t>Цена за шт.(м2)</t>
  </si>
  <si>
    <t>НАБОР ДЛЯ УКЛАДКИ ЛАМИНАТА</t>
  </si>
  <si>
    <t>Распорки 40шт., ломик, подбивочный брусок.</t>
  </si>
  <si>
    <t>1 шт</t>
  </si>
  <si>
    <t>Аксессуары Tarkett</t>
  </si>
  <si>
    <t xml:space="preserve">Плинтус шпонированный </t>
  </si>
  <si>
    <t>Salsa 16*60,  23*60*2400 PL</t>
  </si>
  <si>
    <t>Salsa 16*60,  23*60*2400 HG</t>
  </si>
  <si>
    <t>WE Snow White 16*60*2400</t>
  </si>
  <si>
    <t>WE Snow White 23*60*2400</t>
  </si>
  <si>
    <t>Tango 20*80*2400 P</t>
  </si>
  <si>
    <t>Tango Art, Salsa Art 20*80*2400 P</t>
  </si>
  <si>
    <t>IDEO 20*80*2400</t>
  </si>
  <si>
    <t>Клипсы для плинтуса</t>
  </si>
  <si>
    <t>CLIPS</t>
  </si>
  <si>
    <t>50шт</t>
  </si>
  <si>
    <t>Клипсы для МДФ плинтуса</t>
  </si>
  <si>
    <t>32шт</t>
  </si>
  <si>
    <t>Подложка</t>
  </si>
  <si>
    <t>Tarkoflex 3мм</t>
  </si>
  <si>
    <t>25 м2</t>
  </si>
  <si>
    <t>Пробковая подложка</t>
  </si>
  <si>
    <t>Tarkett (Португалия) 1,85мм</t>
  </si>
  <si>
    <t>10 м2</t>
  </si>
  <si>
    <t xml:space="preserve">Кольца для труб </t>
  </si>
  <si>
    <t>Pipe Cover</t>
  </si>
  <si>
    <t>Накладки на ножки мебели</t>
  </si>
  <si>
    <t>Floor protectors круг 28мм</t>
  </si>
  <si>
    <t>8 шт.</t>
  </si>
  <si>
    <t>Floor protectors круг 22мм</t>
  </si>
  <si>
    <t>16 шт.</t>
  </si>
  <si>
    <t>Floor protectors квадрат 10*10 мм</t>
  </si>
  <si>
    <t>1 шт.</t>
  </si>
  <si>
    <t>Средства для восстановления блеска</t>
  </si>
  <si>
    <t>Refresher</t>
  </si>
  <si>
    <t>12 бут.</t>
  </si>
  <si>
    <t>Средства для регулярной уборки</t>
  </si>
  <si>
    <t>Cleaner</t>
  </si>
  <si>
    <t>Защитный коврик для парк.доски 1200x900</t>
  </si>
  <si>
    <t>Пластиковый коврик</t>
  </si>
  <si>
    <t>Декоративный плинтус ГОТИЧНЫЙ MDF 150*16*2200мм</t>
  </si>
  <si>
    <t xml:space="preserve">GHOTIC MDF </t>
  </si>
  <si>
    <t>4  шт</t>
  </si>
  <si>
    <t>Декоративный плинтус  БАРОККО MDF 120*16*2200мм</t>
  </si>
  <si>
    <t xml:space="preserve">BAROQUE MDF </t>
  </si>
  <si>
    <t>Декоративный плинтус РОМАНСКИЙ MDF 150*16*2200мм</t>
  </si>
  <si>
    <t xml:space="preserve">ROMAN MDF </t>
  </si>
  <si>
    <t>Декоративный плинтус  РЕНЕССАНС MDF 120*16*2200мм</t>
  </si>
  <si>
    <t xml:space="preserve">RENESANSE MDF </t>
  </si>
  <si>
    <t>Порог переходной Дуб, 1 м</t>
  </si>
  <si>
    <t>MOLDINGS W OAK TL 58*20*1000</t>
  </si>
  <si>
    <t>10  шт</t>
  </si>
  <si>
    <t>Порог переходной Дуб без лака, 1 м</t>
  </si>
  <si>
    <t>Порог переходной Дуб Белый, 1 м</t>
  </si>
  <si>
    <t>MOLDINGS W OAK WHITE TL 58*20*1000</t>
  </si>
  <si>
    <t>Порог переходной Дуб Кокуа, 1 м</t>
  </si>
  <si>
    <t>MOLDINGS W OAK COCOA TL 58*20*1000</t>
  </si>
  <si>
    <t>Порог переходной Дуб, 1,6 м</t>
  </si>
  <si>
    <t>MOLDINGS W OAK TL 58*20*1600</t>
  </si>
  <si>
    <t>Порог переходной Дуб без лака, 1,6 м</t>
  </si>
  <si>
    <t>Порог переходной Дуб Белый, 1,6 м</t>
  </si>
  <si>
    <t>MOLDINGS W OAK WHITE TL 58*20*1600</t>
  </si>
  <si>
    <t>Порог переходной Дуб Кокуа, 1,6 м</t>
  </si>
  <si>
    <t>MOLDINGS W OAK COCOA TL 58*20*1600</t>
  </si>
  <si>
    <t>Порог выравнивающий Дуб, 1 м</t>
  </si>
  <si>
    <t>MOLDINGS W OAK REDUCER 58*20*1000</t>
  </si>
  <si>
    <t>Порог выравнивающий Дуб без лака, 1 м</t>
  </si>
  <si>
    <t>Порог выравнивающий Дуб Белый, 1 м</t>
  </si>
  <si>
    <t>MOLDINGS W OAK WHITE REDUCER 58*20*1000</t>
  </si>
  <si>
    <t>Порог выравнивающий Дуб Кокуа, 1 м</t>
  </si>
  <si>
    <t>MOLDINGS W OAK COCOA REDUCER 58*20*1000</t>
  </si>
  <si>
    <t>Порог выравнивающий Дуб без лака, 1,6 м</t>
  </si>
  <si>
    <t>MOLDINGS W OAK  REDUCER 58*20*1600</t>
  </si>
  <si>
    <t>Порог выравнивающий Дуб, 1,6 м</t>
  </si>
  <si>
    <t>Порог выравнивающий Дуб Белый, 1,6 м</t>
  </si>
  <si>
    <t>MOLDINGS W OAK WHITE  REDUCER 58*20*1600</t>
  </si>
  <si>
    <t>Порог выравнивающий Дуб Кокуа, 1,6 м</t>
  </si>
  <si>
    <t>MOLDINGS W OAK COCOA  REDUCER 58*20*1600</t>
  </si>
  <si>
    <t>Порог завершающий Дуб, 1 м</t>
  </si>
  <si>
    <t>MOLDINGS W OAK 40*20*100</t>
  </si>
  <si>
    <t>Порог завершающий Дуб Белый, 1 м</t>
  </si>
  <si>
    <t>MOLDINGS W OAK WHITE 40*20*1000</t>
  </si>
  <si>
    <t>Порог завершающий Дуб Кокуа, 1 м</t>
  </si>
  <si>
    <t>MOLDINGS W OAK COCOA 40*20*1000</t>
  </si>
  <si>
    <t>Порог завершающий Дуб без лака, 1 м</t>
  </si>
  <si>
    <t>MOLDINGS W OAK NO 40*20*1000</t>
  </si>
  <si>
    <t>Порог завершающий Дуб, 1,6 м</t>
  </si>
  <si>
    <t>MOLDINGS W OAK 40*20*1600</t>
  </si>
  <si>
    <t>Порог завершающий Дуб Белый, 1,6 м</t>
  </si>
  <si>
    <t>MOLDINGS W OAK WHITE 40*20*1600</t>
  </si>
  <si>
    <t>Порог завершающий Дуб Кокуа, 1,6 м</t>
  </si>
  <si>
    <t>MOLDINGS W OAK COCOA 40*20*1600</t>
  </si>
  <si>
    <t>Порог завершающий Дуб без лака, 1,6 м</t>
  </si>
  <si>
    <t>MOLDINGS W OAK NO 40*20*1600</t>
  </si>
  <si>
    <t>Аксессуары QUICK STEP (Бельгия)</t>
  </si>
  <si>
    <t>подложка QUICK STEP (под заказ)</t>
  </si>
  <si>
    <t>Мин. Заказ</t>
  </si>
  <si>
    <t>цена м2</t>
  </si>
  <si>
    <t>Подложка Quick-Step Silent walk 2 мм QSUDLSW7*</t>
  </si>
  <si>
    <t>м.кв.</t>
  </si>
  <si>
    <t>7 м2</t>
  </si>
  <si>
    <t>Подложка Quick-Step Unisound 2 мм QSUDLDRUCO15*</t>
  </si>
  <si>
    <t>15 м2</t>
  </si>
  <si>
    <t>Подложка Quick-Step Transitsound 3 мм QSUDLTRS15*</t>
  </si>
  <si>
    <t>Подложка Quick-Step Thermolevel 5 мм QSUDLTL9*</t>
  </si>
  <si>
    <t>9 м2</t>
  </si>
  <si>
    <t>Подложка Quick-Step Basic 3 мм QSUDLBA15RU/QSUDLBA60RU</t>
  </si>
  <si>
    <t>15 м2/60 м2</t>
  </si>
  <si>
    <t>Подложка Quick-Step Basic Plus 2 мм QSUDLBP15RU</t>
  </si>
  <si>
    <t>Подложка Quick-Step SUNHEAT LIVYN 1,5 мм QSVUDLSH10*</t>
  </si>
  <si>
    <t>Подложка Quick-Step Basic LIVYN 1 мм QSVUDLB15</t>
  </si>
  <si>
    <t>плинтус QUICK STEP</t>
  </si>
  <si>
    <t>цена шт</t>
  </si>
  <si>
    <t>Плинтус Стандартный QSSK 58*12*2400</t>
  </si>
  <si>
    <t>шт.</t>
  </si>
  <si>
    <t>6 шт.</t>
  </si>
  <si>
    <t>Плинтус высокий рустикальный QSHRSKR 58*22*2400</t>
  </si>
  <si>
    <t xml:space="preserve">Плинтус скоция QSSCOT 17*17*2400 * </t>
  </si>
  <si>
    <t>Плинтус паркетный QSPSKR 77*14*2400 *</t>
  </si>
  <si>
    <t>Плинтус под покраску INCIZO QSISKRWHITEMD240 160*16*2400</t>
  </si>
  <si>
    <t>3 шт.</t>
  </si>
  <si>
    <t>Плинтус под покраску INCIZO QSISKRCOVERMD240 130*16*2400</t>
  </si>
  <si>
    <t>Плинтус шпонированный паркетный QSWPPSKR 80*16*2400 *</t>
  </si>
  <si>
    <t>Гибкий плинтус под покраску 40х14х7000 мм QSFLEXSKRPV700*</t>
  </si>
  <si>
    <t>Плинтус под покраску QSPSKR4PAINTMD240 PAINTABLE SKIRTING 2400 x 14 x 40 mm</t>
  </si>
  <si>
    <t>Плинтус Стандартный 48х12 (9)х2000 мм для LIVYN BALANCE NEW QSVSKRA(-)</t>
  </si>
  <si>
    <t>Плинтус Стандартный 55х12 (9)х2000 мм для LIVYN PULSE NEW QSVSKRB(-)</t>
  </si>
  <si>
    <t>Клипсы для плинтусов QSSK(-); QSRHSK(-) для ламината 7-8 мм (упаковка 50шт) QSCLIPSKME7080A, QSCLIPSKME95A</t>
  </si>
  <si>
    <t>упак.</t>
  </si>
  <si>
    <t>50 шт.</t>
  </si>
  <si>
    <t>1 упак.</t>
  </si>
  <si>
    <t>Направляющая для шпон. Паркетного плинтуса QSWPPSKR(-) 2400мм</t>
  </si>
  <si>
    <t>7 шт.</t>
  </si>
  <si>
    <t>Направляющая для плинтуса QSLPSKR, QSPSKR (QSTRACKPV240) 2400мм</t>
  </si>
  <si>
    <t>профиль QUICK STEP</t>
  </si>
  <si>
    <t>Профиль INCIZO MDF 2150x11x47 мм QSINCP(-)</t>
  </si>
  <si>
    <t>Вспомогательный профиль для отделки лестниц Incizo 2150 мм NEINCPBASE(-)</t>
  </si>
  <si>
    <t>Вспомогательный профиль для отделки лестниц Incizo паркетный 2150 мм NEWINCPBASE3ME215</t>
  </si>
  <si>
    <t>Профиль INCIZO металлический золотой 2700x11x47 мм QSINCPRGOLDME270*</t>
  </si>
  <si>
    <t>Профиль INCIZO металлический серебристый 2700x11x47 мм QSINCPRSIVLME270*</t>
  </si>
  <si>
    <t>Профиль INCIZO металлический бронзовый 2700x11x47 мм QSINCPRBRONME270*</t>
  </si>
  <si>
    <t>Расширительный профиль металлический, цвет серебро для LYVIN Click QSVEXPSILVME200*</t>
  </si>
  <si>
    <t>Адаптирующий профиль металлический, цвет серебро для LYVIN Click QSVADPSILVME200*</t>
  </si>
  <si>
    <t>Завершающий профиль металлический, цвет серебро для LYVIN Click QSVENPSILVME200*</t>
  </si>
  <si>
    <t>Расширительный профиль для коммерческих помещений металлический, цвет серебро для LYVIN Click QSVEXPCOMSILVME200*</t>
  </si>
  <si>
    <t>Адаптирующий профиль для коммерческих помещений металлический, цвет серебро для LYVIN Click QSVADPCOMSILVME200*</t>
  </si>
  <si>
    <t>Завершающий профиль для коммерческих помещений металлический, цвет серебро для LYVIN Click QSVENPCOMSILVME200*</t>
  </si>
  <si>
    <t>Лестничный профиль металлический, цвет серебро для LYVIN Click QSVSTPCLICKSILVME200*</t>
  </si>
  <si>
    <t>Лестничный профиль метал. внут.угол, цвет серебро для LYVIN Glue NEW QSVSTPGLUESILVME200*</t>
  </si>
  <si>
    <t>Лестничный профиль метал. внеш.угол, цвет серебро для LYVIN Glue NEW QSVSTPINGLUESILVME200*</t>
  </si>
  <si>
    <t>Комплект для укладки QSTOOL</t>
  </si>
  <si>
    <t>10 шт.</t>
  </si>
  <si>
    <t>Дверной коврик 790*478 QSDOORMAT *</t>
  </si>
  <si>
    <t>Набор лезвий для ножа LYVIN - 4x10 лезвий/уп NEVKNIFEREFILL*</t>
  </si>
  <si>
    <t>Универсашьный соединительный профиль QSPRSILVME186</t>
  </si>
  <si>
    <t>1 ш.</t>
  </si>
  <si>
    <t>Накладки для труб 15/22мм (2шт в уп) QSRC(-)</t>
  </si>
  <si>
    <t>уп</t>
  </si>
  <si>
    <t>2 шт.</t>
  </si>
  <si>
    <t>15 упак</t>
  </si>
  <si>
    <t>Установочный комплект для LIVYN QSVTOOL</t>
  </si>
  <si>
    <t>12 шт.</t>
  </si>
  <si>
    <t>Прозрачный герметик  HYDRO KIT для полов с HydraSeal 310 мл QSKITTRANSP*</t>
  </si>
  <si>
    <t>Универсальный нож для LIVYN QSKNIFE</t>
  </si>
  <si>
    <t>15 шт.</t>
  </si>
  <si>
    <t>Чистящее средство QS Clean (0,75л) QSCLEANING750</t>
  </si>
  <si>
    <t>Чистящее средство QS Clean (2 л) QSCLEANING2000</t>
  </si>
  <si>
    <t>Ремкомплект QS Repair Kit QSREPAIR</t>
  </si>
  <si>
    <t>Комплект для ухода QSKLEANINGKIT</t>
  </si>
  <si>
    <t>товар помеченный * возится под заказ от 6 недель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</si>
</sst>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#,##0.00\ [$руб.-419];[Red]\-#,##0.00\ [$руб.-419]"/>
    <numFmt numFmtId="166" formatCode="_-* #,##0.00_р_._-;\-* #,##0.00_р_._-;_-* \-??_р_._-;_-@_-"/>
    <numFmt numFmtId="167" formatCode="0.0"/>
  </numFmts>
  <fonts count="62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1"/>
    </font>
    <font>
      <u/>
      <sz val="11"/>
      <color rgb="FFFF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name val="Bell MT"/>
      <family val="1"/>
      <charset val="1"/>
    </font>
    <font>
      <b/>
      <sz val="11"/>
      <name val="Bell MT"/>
      <family val="1"/>
      <charset val="1"/>
    </font>
    <font>
      <b/>
      <sz val="9"/>
      <name val="Bell MT"/>
      <family val="1"/>
      <charset val="1"/>
    </font>
    <font>
      <b/>
      <sz val="11"/>
      <name val="Aharoni"/>
      <charset val="1"/>
    </font>
    <font>
      <b/>
      <sz val="11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0000FF"/>
      <name val="Aharoni"/>
      <charset val="204"/>
    </font>
    <font>
      <u/>
      <sz val="10"/>
      <color rgb="FF0000FF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1"/>
      <name val="Arial"/>
      <family val="2"/>
      <charset val="1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sz val="11"/>
      <color rgb="FF0000FF"/>
      <name val="Arial"/>
      <family val="2"/>
      <charset val="204"/>
    </font>
    <font>
      <sz val="12"/>
      <name val="Times New Roman"/>
      <family val="1"/>
      <charset val="204"/>
    </font>
    <font>
      <sz val="11"/>
      <name val="Tешь"/>
      <charset val="1"/>
    </font>
    <font>
      <b/>
      <sz val="36"/>
      <name val="Arial"/>
      <family val="2"/>
      <charset val="204"/>
    </font>
    <font>
      <b/>
      <sz val="11"/>
      <color rgb="FF0000FF"/>
      <name val="Aharoni"/>
      <charset val="177"/>
    </font>
    <font>
      <sz val="11"/>
      <name val="Calibri"/>
      <family val="2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Calibri"/>
      <family val="2"/>
      <charset val="204"/>
    </font>
    <font>
      <b/>
      <sz val="10"/>
      <name val="Tahoma"/>
      <family val="2"/>
      <charset val="204"/>
    </font>
    <font>
      <b/>
      <sz val="11"/>
      <name val="Aharoni"/>
      <charset val="177"/>
    </font>
    <font>
      <sz val="10"/>
      <name val="Calibri"/>
      <family val="2"/>
      <charset val="204"/>
    </font>
    <font>
      <sz val="10"/>
      <name val="Tahoma"/>
      <family val="2"/>
      <charset val="1"/>
    </font>
    <font>
      <b/>
      <sz val="11"/>
      <color rgb="FF0000FF"/>
      <name val="Aha"/>
      <charset val="204"/>
    </font>
    <font>
      <b/>
      <outline/>
      <sz val="14"/>
      <name val="Arial"/>
      <family val="2"/>
      <charset val="204"/>
    </font>
    <font>
      <b/>
      <outline/>
      <sz val="11"/>
      <name val="Arial Cyr"/>
      <family val="2"/>
      <charset val="204"/>
    </font>
    <font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sz val="36"/>
      <name val="Times New Roman"/>
      <family val="1"/>
      <charset val="204"/>
    </font>
    <font>
      <sz val="8"/>
      <name val="Arial"/>
      <family val="2"/>
      <charset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4BD97"/>
        <bgColor rgb="FFBFBFBF"/>
      </patternFill>
    </fill>
    <fill>
      <patternFill patternType="solid">
        <fgColor rgb="FFDDD9C3"/>
        <bgColor rgb="FFDCE6F2"/>
      </patternFill>
    </fill>
    <fill>
      <patternFill patternType="solid">
        <fgColor rgb="FFFAA61A"/>
        <bgColor rgb="FFFFCC00"/>
      </patternFill>
    </fill>
    <fill>
      <patternFill patternType="solid">
        <fgColor rgb="FFFFFF00"/>
        <bgColor rgb="FFFFF200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CCCCFF"/>
        <bgColor rgb="FFDCE6F2"/>
      </patternFill>
    </fill>
    <fill>
      <patternFill patternType="solid">
        <fgColor rgb="FFBFBFBF"/>
        <bgColor rgb="FFC4BD97"/>
      </patternFill>
    </fill>
    <fill>
      <patternFill patternType="solid">
        <fgColor rgb="FFFFF2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808080"/>
        <bgColor rgb="FF969696"/>
      </patternFill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A6A6A6"/>
        <bgColor rgb="FF969696"/>
      </patternFill>
    </fill>
  </fills>
  <borders count="21"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9" fontId="61" fillId="0" borderId="0" applyBorder="0" applyProtection="0"/>
    <xf numFmtId="0" fontId="17" fillId="0" borderId="0" applyBorder="0" applyProtection="0"/>
    <xf numFmtId="0" fontId="1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372">
    <xf numFmtId="0" fontId="0" fillId="0" borderId="0" xfId="0"/>
    <xf numFmtId="0" fontId="4" fillId="0" borderId="0" xfId="0" applyFont="1"/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Alignment="1">
      <alignment horizontal="right" vertical="center"/>
    </xf>
    <xf numFmtId="2" fontId="7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right" vertical="center"/>
    </xf>
    <xf numFmtId="0" fontId="4" fillId="2" borderId="1" xfId="0" applyFont="1" applyFill="1" applyBorder="1"/>
    <xf numFmtId="2" fontId="6" fillId="2" borderId="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left" wrapText="1"/>
    </xf>
    <xf numFmtId="0" fontId="9" fillId="6" borderId="8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/>
    </xf>
    <xf numFmtId="1" fontId="15" fillId="6" borderId="8" xfId="0" applyNumberFormat="1" applyFont="1" applyFill="1" applyBorder="1" applyAlignment="1">
      <alignment horizontal="center" vertical="center" wrapText="1"/>
    </xf>
    <xf numFmtId="0" fontId="9" fillId="6" borderId="8" xfId="5" applyFont="1" applyFill="1" applyBorder="1" applyAlignment="1">
      <alignment horizontal="left" wrapText="1"/>
    </xf>
    <xf numFmtId="0" fontId="9" fillId="6" borderId="8" xfId="5" applyFont="1" applyFill="1" applyBorder="1" applyAlignment="1">
      <alignment horizontal="center" wrapText="1"/>
    </xf>
    <xf numFmtId="1" fontId="15" fillId="6" borderId="8" xfId="6" applyNumberFormat="1" applyFont="1" applyFill="1" applyBorder="1" applyAlignment="1">
      <alignment horizontal="center" vertical="center" wrapText="1"/>
    </xf>
    <xf numFmtId="0" fontId="18" fillId="0" borderId="8" xfId="5" applyFont="1" applyBorder="1" applyAlignment="1">
      <alignment horizontal="left" wrapText="1"/>
    </xf>
    <xf numFmtId="0" fontId="18" fillId="0" borderId="8" xfId="5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1" fontId="19" fillId="7" borderId="8" xfId="6" applyNumberFormat="1" applyFont="1" applyFill="1" applyBorder="1" applyAlignment="1">
      <alignment horizontal="center" vertical="center" wrapText="1"/>
    </xf>
    <xf numFmtId="0" fontId="18" fillId="2" borderId="8" xfId="5" applyFont="1" applyFill="1" applyBorder="1" applyAlignment="1">
      <alignment horizontal="left" wrapText="1"/>
    </xf>
    <xf numFmtId="0" fontId="18" fillId="2" borderId="8" xfId="5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/>
    </xf>
    <xf numFmtId="1" fontId="20" fillId="8" borderId="8" xfId="6" applyNumberFormat="1" applyFont="1" applyFill="1" applyBorder="1" applyAlignment="1">
      <alignment horizontal="center" vertical="center" wrapText="1"/>
    </xf>
    <xf numFmtId="0" fontId="18" fillId="0" borderId="8" xfId="5" applyFont="1" applyBorder="1" applyAlignment="1">
      <alignment horizontal="left" vertical="center" wrapText="1"/>
    </xf>
    <xf numFmtId="1" fontId="19" fillId="8" borderId="8" xfId="6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" fontId="20" fillId="8" borderId="8" xfId="0" applyNumberFormat="1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vertical="center"/>
    </xf>
    <xf numFmtId="49" fontId="9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left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49" fontId="18" fillId="0" borderId="8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1" fontId="19" fillId="8" borderId="8" xfId="0" applyNumberFormat="1" applyFont="1" applyFill="1" applyBorder="1" applyAlignment="1">
      <alignment horizontal="center" vertical="center"/>
    </xf>
    <xf numFmtId="49" fontId="18" fillId="0" borderId="8" xfId="0" applyNumberFormat="1" applyFont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1" fontId="20" fillId="8" borderId="8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vertical="center"/>
    </xf>
    <xf numFmtId="49" fontId="18" fillId="2" borderId="8" xfId="0" applyNumberFormat="1" applyFont="1" applyFill="1" applyBorder="1" applyAlignment="1">
      <alignment horizontal="center" vertical="center" wrapText="1"/>
    </xf>
    <xf numFmtId="1" fontId="19" fillId="8" borderId="8" xfId="0" applyNumberFormat="1" applyFont="1" applyFill="1" applyBorder="1" applyAlignment="1">
      <alignment horizontal="center"/>
    </xf>
    <xf numFmtId="49" fontId="21" fillId="2" borderId="8" xfId="0" applyNumberFormat="1" applyFont="1" applyFill="1" applyBorder="1" applyAlignment="1">
      <alignment vertical="center"/>
    </xf>
    <xf numFmtId="49" fontId="21" fillId="2" borderId="8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1" fontId="22" fillId="8" borderId="8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vertical="center"/>
    </xf>
    <xf numFmtId="0" fontId="8" fillId="6" borderId="9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left" vertical="center"/>
    </xf>
    <xf numFmtId="49" fontId="8" fillId="6" borderId="8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15" fillId="9" borderId="8" xfId="0" applyNumberFormat="1" applyFont="1" applyFill="1" applyBorder="1" applyAlignment="1">
      <alignment horizontal="center" vertical="center" wrapText="1"/>
    </xf>
    <xf numFmtId="0" fontId="8" fillId="0" borderId="8" xfId="2" applyFont="1" applyBorder="1" applyAlignment="1" applyProtection="1">
      <alignment horizontal="left" vertical="center" wrapText="1"/>
    </xf>
    <xf numFmtId="0" fontId="4" fillId="0" borderId="8" xfId="3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1" fontId="4" fillId="0" borderId="8" xfId="3" applyNumberFormat="1" applyFont="1" applyBorder="1" applyAlignment="1">
      <alignment horizontal="center" vertical="center" wrapText="1"/>
    </xf>
    <xf numFmtId="0" fontId="9" fillId="5" borderId="8" xfId="6" applyFont="1" applyFill="1" applyBorder="1"/>
    <xf numFmtId="0" fontId="9" fillId="5" borderId="8" xfId="6" applyFont="1" applyFill="1" applyBorder="1" applyAlignment="1">
      <alignment horizontal="center" vertical="center" wrapText="1"/>
    </xf>
    <xf numFmtId="1" fontId="15" fillId="5" borderId="8" xfId="6" applyNumberFormat="1" applyFont="1" applyFill="1" applyBorder="1" applyAlignment="1">
      <alignment horizontal="center" vertical="center" wrapText="1"/>
    </xf>
    <xf numFmtId="0" fontId="9" fillId="6" borderId="8" xfId="6" applyFont="1" applyFill="1" applyBorder="1" applyAlignment="1">
      <alignment horizontal="left" vertical="center" wrapText="1"/>
    </xf>
    <xf numFmtId="0" fontId="9" fillId="6" borderId="8" xfId="6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left" vertical="center"/>
    </xf>
    <xf numFmtId="0" fontId="4" fillId="0" borderId="8" xfId="6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8" xfId="6" applyFont="1" applyBorder="1"/>
    <xf numFmtId="0" fontId="8" fillId="6" borderId="8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left" wrapText="1"/>
    </xf>
    <xf numFmtId="0" fontId="23" fillId="6" borderId="8" xfId="0" applyFont="1" applyFill="1" applyBorder="1" applyAlignment="1">
      <alignment horizontal="center" vertical="center" wrapText="1"/>
    </xf>
    <xf numFmtId="1" fontId="23" fillId="6" borderId="8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 wrapText="1"/>
    </xf>
    <xf numFmtId="1" fontId="19" fillId="2" borderId="8" xfId="0" applyNumberFormat="1" applyFont="1" applyFill="1" applyBorder="1" applyAlignment="1">
      <alignment horizontal="center" vertical="center" wrapText="1"/>
    </xf>
    <xf numFmtId="1" fontId="9" fillId="5" borderId="8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1" fontId="19" fillId="7" borderId="8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1" fontId="20" fillId="7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wrapText="1"/>
    </xf>
    <xf numFmtId="1" fontId="19" fillId="8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9" fillId="0" borderId="8" xfId="0" applyFont="1" applyBorder="1"/>
    <xf numFmtId="2" fontId="18" fillId="0" borderId="8" xfId="0" applyNumberFormat="1" applyFont="1" applyBorder="1"/>
    <xf numFmtId="2" fontId="6" fillId="2" borderId="0" xfId="0" applyNumberFormat="1" applyFont="1" applyFill="1" applyAlignment="1">
      <alignment horizontal="right" vertical="center"/>
    </xf>
    <xf numFmtId="49" fontId="9" fillId="0" borderId="8" xfId="6" applyNumberFormat="1" applyFont="1" applyBorder="1" applyAlignment="1">
      <alignment horizontal="left" vertical="center"/>
    </xf>
    <xf numFmtId="49" fontId="9" fillId="0" borderId="8" xfId="6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" fontId="20" fillId="8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8" xfId="4" applyBorder="1" applyAlignment="1">
      <alignment horizontal="center"/>
    </xf>
    <xf numFmtId="0" fontId="2" fillId="0" borderId="8" xfId="4" applyBorder="1"/>
    <xf numFmtId="49" fontId="9" fillId="0" borderId="10" xfId="6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4" applyBorder="1" applyAlignment="1">
      <alignment horizontal="center"/>
    </xf>
    <xf numFmtId="0" fontId="2" fillId="0" borderId="10" xfId="4" applyBorder="1"/>
    <xf numFmtId="0" fontId="18" fillId="0" borderId="10" xfId="0" applyFont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1" fontId="19" fillId="8" borderId="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 wrapText="1"/>
    </xf>
    <xf numFmtId="49" fontId="9" fillId="11" borderId="8" xfId="0" applyNumberFormat="1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/>
    </xf>
    <xf numFmtId="2" fontId="9" fillId="11" borderId="8" xfId="0" applyNumberFormat="1" applyFont="1" applyFill="1" applyBorder="1" applyAlignment="1">
      <alignment horizontal="center" vertical="center"/>
    </xf>
    <xf numFmtId="2" fontId="18" fillId="11" borderId="8" xfId="0" applyNumberFormat="1" applyFont="1" applyFill="1" applyBorder="1" applyAlignment="1">
      <alignment horizontal="center" vertical="center"/>
    </xf>
    <xf numFmtId="1" fontId="19" fillId="11" borderId="8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2" fontId="4" fillId="12" borderId="8" xfId="0" applyNumberFormat="1" applyFont="1" applyFill="1" applyBorder="1" applyAlignment="1">
      <alignment horizontal="center" vertical="center"/>
    </xf>
    <xf numFmtId="0" fontId="30" fillId="0" borderId="8" xfId="0" applyFont="1" applyBorder="1"/>
    <xf numFmtId="0" fontId="31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2" fontId="31" fillId="0" borderId="8" xfId="0" applyNumberFormat="1" applyFont="1" applyBorder="1" applyAlignment="1">
      <alignment horizontal="center" vertical="center"/>
    </xf>
    <xf numFmtId="1" fontId="33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wrapText="1"/>
    </xf>
    <xf numFmtId="0" fontId="30" fillId="6" borderId="8" xfId="0" applyFont="1" applyFill="1" applyBorder="1"/>
    <xf numFmtId="0" fontId="31" fillId="6" borderId="15" xfId="0" applyFont="1" applyFill="1" applyBorder="1" applyAlignment="1">
      <alignment vertical="top" wrapText="1"/>
    </xf>
    <xf numFmtId="0" fontId="31" fillId="6" borderId="8" xfId="0" applyFont="1" applyFill="1" applyBorder="1" applyAlignment="1">
      <alignment horizontal="center"/>
    </xf>
    <xf numFmtId="0" fontId="31" fillId="6" borderId="8" xfId="0" applyFont="1" applyFill="1" applyBorder="1" applyAlignment="1">
      <alignment horizontal="center" vertical="center"/>
    </xf>
    <xf numFmtId="2" fontId="32" fillId="6" borderId="8" xfId="0" applyNumberFormat="1" applyFont="1" applyFill="1" applyBorder="1" applyAlignment="1">
      <alignment horizontal="center" vertical="center"/>
    </xf>
    <xf numFmtId="2" fontId="31" fillId="6" borderId="8" xfId="0" applyNumberFormat="1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vertical="top" wrapText="1"/>
    </xf>
    <xf numFmtId="0" fontId="34" fillId="14" borderId="8" xfId="0" applyFont="1" applyFill="1" applyBorder="1"/>
    <xf numFmtId="0" fontId="35" fillId="14" borderId="15" xfId="0" applyFont="1" applyFill="1" applyBorder="1" applyAlignment="1">
      <alignment vertical="top" wrapText="1"/>
    </xf>
    <xf numFmtId="0" fontId="35" fillId="14" borderId="8" xfId="0" applyFont="1" applyFill="1" applyBorder="1" applyAlignment="1">
      <alignment horizontal="center"/>
    </xf>
    <xf numFmtId="0" fontId="35" fillId="14" borderId="8" xfId="0" applyFont="1" applyFill="1" applyBorder="1" applyAlignment="1">
      <alignment horizontal="center" vertical="center"/>
    </xf>
    <xf numFmtId="2" fontId="33" fillId="14" borderId="8" xfId="0" applyNumberFormat="1" applyFont="1" applyFill="1" applyBorder="1" applyAlignment="1">
      <alignment horizontal="center" vertical="center"/>
    </xf>
    <xf numFmtId="2" fontId="35" fillId="14" borderId="8" xfId="0" applyNumberFormat="1" applyFont="1" applyFill="1" applyBorder="1" applyAlignment="1">
      <alignment horizontal="center" vertical="center"/>
    </xf>
    <xf numFmtId="1" fontId="33" fillId="14" borderId="8" xfId="0" applyNumberFormat="1" applyFont="1" applyFill="1" applyBorder="1" applyAlignment="1">
      <alignment horizontal="center" vertical="center"/>
    </xf>
    <xf numFmtId="0" fontId="36" fillId="13" borderId="8" xfId="0" applyFont="1" applyFill="1" applyBorder="1" applyAlignment="1">
      <alignment vertical="center"/>
    </xf>
    <xf numFmtId="0" fontId="31" fillId="0" borderId="8" xfId="0" applyFont="1" applyBorder="1" applyAlignment="1">
      <alignment vertical="top" wrapText="1"/>
    </xf>
    <xf numFmtId="2" fontId="31" fillId="2" borderId="8" xfId="0" applyNumberFormat="1" applyFont="1" applyFill="1" applyBorder="1" applyAlignment="1">
      <alignment horizontal="center" vertical="center"/>
    </xf>
    <xf numFmtId="0" fontId="33" fillId="1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 wrapText="1"/>
    </xf>
    <xf numFmtId="0" fontId="37" fillId="0" borderId="8" xfId="0" applyFont="1" applyBorder="1" applyAlignment="1">
      <alignment horizontal="center"/>
    </xf>
    <xf numFmtId="0" fontId="31" fillId="0" borderId="8" xfId="0" applyFont="1" applyBorder="1" applyAlignment="1">
      <alignment horizontal="left" vertical="center" wrapText="1"/>
    </xf>
    <xf numFmtId="0" fontId="30" fillId="0" borderId="8" xfId="0" applyFont="1" applyBorder="1" applyAlignment="1">
      <alignment vertical="center"/>
    </xf>
    <xf numFmtId="0" fontId="30" fillId="2" borderId="8" xfId="6" applyFont="1" applyFill="1" applyBorder="1" applyAlignment="1">
      <alignment horizontal="left" vertical="center" wrapText="1"/>
    </xf>
    <xf numFmtId="0" fontId="30" fillId="0" borderId="8" xfId="6" applyFont="1" applyBorder="1" applyAlignment="1">
      <alignment horizontal="left" vertical="center" wrapText="1"/>
    </xf>
    <xf numFmtId="0" fontId="30" fillId="2" borderId="8" xfId="0" applyFont="1" applyFill="1" applyBorder="1"/>
    <xf numFmtId="0" fontId="31" fillId="0" borderId="8" xfId="0" applyFont="1" applyBorder="1" applyAlignment="1">
      <alignment horizontal="left" wrapText="1"/>
    </xf>
    <xf numFmtId="0" fontId="31" fillId="2" borderId="8" xfId="0" applyFont="1" applyFill="1" applyBorder="1" applyAlignment="1">
      <alignment horizontal="center"/>
    </xf>
    <xf numFmtId="2" fontId="32" fillId="0" borderId="8" xfId="0" applyNumberFormat="1" applyFont="1" applyBorder="1" applyAlignment="1">
      <alignment horizontal="center"/>
    </xf>
    <xf numFmtId="2" fontId="31" fillId="2" borderId="8" xfId="0" applyNumberFormat="1" applyFont="1" applyFill="1" applyBorder="1" applyAlignment="1">
      <alignment horizontal="center"/>
    </xf>
    <xf numFmtId="1" fontId="33" fillId="0" borderId="8" xfId="0" applyNumberFormat="1" applyFont="1" applyBorder="1" applyAlignment="1">
      <alignment horizontal="center"/>
    </xf>
    <xf numFmtId="0" fontId="30" fillId="2" borderId="8" xfId="0" applyFont="1" applyFill="1" applyBorder="1" applyAlignment="1">
      <alignment wrapText="1"/>
    </xf>
    <xf numFmtId="0" fontId="31" fillId="0" borderId="8" xfId="0" applyFont="1" applyBorder="1" applyAlignment="1">
      <alignment wrapText="1"/>
    </xf>
    <xf numFmtId="0" fontId="30" fillId="2" borderId="8" xfId="0" applyFont="1" applyFill="1" applyBorder="1" applyAlignment="1"/>
    <xf numFmtId="0" fontId="31" fillId="0" borderId="8" xfId="0" applyFont="1" applyBorder="1" applyAlignment="1">
      <alignment horizontal="left"/>
    </xf>
    <xf numFmtId="2" fontId="31" fillId="0" borderId="8" xfId="0" applyNumberFormat="1" applyFont="1" applyBorder="1" applyAlignment="1">
      <alignment horizontal="center"/>
    </xf>
    <xf numFmtId="0" fontId="30" fillId="0" borderId="8" xfId="0" applyFont="1" applyBorder="1" applyAlignment="1"/>
    <xf numFmtId="2" fontId="32" fillId="2" borderId="8" xfId="0" applyNumberFormat="1" applyFont="1" applyFill="1" applyBorder="1" applyAlignment="1">
      <alignment horizontal="center"/>
    </xf>
    <xf numFmtId="0" fontId="30" fillId="2" borderId="8" xfId="0" applyFont="1" applyFill="1" applyBorder="1" applyAlignment="1">
      <alignment vertical="center" wrapText="1"/>
    </xf>
    <xf numFmtId="0" fontId="31" fillId="2" borderId="8" xfId="0" applyFont="1" applyFill="1" applyBorder="1" applyAlignment="1">
      <alignment vertical="top" wrapText="1"/>
    </xf>
    <xf numFmtId="0" fontId="31" fillId="2" borderId="8" xfId="0" applyFont="1" applyFill="1" applyBorder="1" applyAlignment="1">
      <alignment horizontal="center" vertical="center"/>
    </xf>
    <xf numFmtId="2" fontId="32" fillId="2" borderId="8" xfId="0" applyNumberFormat="1" applyFont="1" applyFill="1" applyBorder="1" applyAlignment="1">
      <alignment horizontal="center" vertical="center" shrinkToFit="1"/>
    </xf>
    <xf numFmtId="2" fontId="31" fillId="2" borderId="8" xfId="0" applyNumberFormat="1" applyFont="1" applyFill="1" applyBorder="1" applyAlignment="1">
      <alignment horizontal="center" vertical="center" shrinkToFit="1"/>
    </xf>
    <xf numFmtId="2" fontId="32" fillId="0" borderId="8" xfId="0" applyNumberFormat="1" applyFont="1" applyBorder="1" applyAlignment="1">
      <alignment horizontal="center" vertical="center" shrinkToFit="1"/>
    </xf>
    <xf numFmtId="2" fontId="31" fillId="0" borderId="8" xfId="0" applyNumberFormat="1" applyFont="1" applyBorder="1" applyAlignment="1">
      <alignment horizontal="center" vertical="center" shrinkToFit="1"/>
    </xf>
    <xf numFmtId="0" fontId="30" fillId="2" borderId="8" xfId="0" applyFont="1" applyFill="1" applyBorder="1" applyAlignment="1">
      <alignment vertical="center"/>
    </xf>
    <xf numFmtId="0" fontId="36" fillId="13" borderId="17" xfId="0" applyFont="1" applyFill="1" applyBorder="1" applyAlignment="1">
      <alignment vertical="center"/>
    </xf>
    <xf numFmtId="0" fontId="38" fillId="0" borderId="8" xfId="0" applyFont="1" applyBorder="1" applyAlignment="1">
      <alignment horizontal="left" indent="1"/>
    </xf>
    <xf numFmtId="1" fontId="33" fillId="13" borderId="8" xfId="0" applyNumberFormat="1" applyFont="1" applyFill="1" applyBorder="1" applyAlignment="1">
      <alignment horizontal="center" vertical="center"/>
    </xf>
    <xf numFmtId="1" fontId="33" fillId="13" borderId="8" xfId="0" applyNumberFormat="1" applyFont="1" applyFill="1" applyBorder="1" applyAlignment="1">
      <alignment horizontal="center"/>
    </xf>
    <xf numFmtId="0" fontId="30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0" fillId="0" borderId="8" xfId="0" applyFont="1" applyBorder="1"/>
    <xf numFmtId="166" fontId="32" fillId="0" borderId="8" xfId="0" applyNumberFormat="1" applyFont="1" applyBorder="1" applyAlignment="1">
      <alignment horizontal="center" vertical="center"/>
    </xf>
    <xf numFmtId="1" fontId="34" fillId="13" borderId="18" xfId="0" applyNumberFormat="1" applyFont="1" applyFill="1" applyBorder="1" applyAlignment="1">
      <alignment vertical="center" wrapText="1"/>
    </xf>
    <xf numFmtId="1" fontId="33" fillId="0" borderId="8" xfId="1" applyNumberFormat="1" applyFont="1" applyBorder="1" applyAlignment="1" applyProtection="1">
      <alignment horizontal="center"/>
    </xf>
    <xf numFmtId="0" fontId="1" fillId="0" borderId="8" xfId="0" applyFont="1" applyBorder="1" applyAlignment="1">
      <alignment vertical="top" wrapText="1"/>
    </xf>
    <xf numFmtId="49" fontId="40" fillId="0" borderId="8" xfId="0" applyNumberFormat="1" applyFont="1" applyBorder="1" applyAlignment="1">
      <alignment horizontal="center" vertical="center"/>
    </xf>
    <xf numFmtId="0" fontId="41" fillId="0" borderId="8" xfId="0" applyFont="1" applyBorder="1" applyAlignment="1" applyProtection="1">
      <alignment horizontal="center" vertical="center"/>
    </xf>
    <xf numFmtId="0" fontId="41" fillId="0" borderId="8" xfId="0" applyFont="1" applyBorder="1" applyAlignment="1">
      <alignment horizontal="center" vertical="center"/>
    </xf>
    <xf numFmtId="167" fontId="41" fillId="0" borderId="8" xfId="0" applyNumberFormat="1" applyFont="1" applyBorder="1" applyAlignment="1">
      <alignment horizontal="center" vertical="center" wrapText="1"/>
    </xf>
    <xf numFmtId="167" fontId="41" fillId="0" borderId="16" xfId="0" applyNumberFormat="1" applyFont="1" applyBorder="1" applyAlignment="1">
      <alignment horizontal="center" vertical="center" wrapText="1"/>
    </xf>
    <xf numFmtId="0" fontId="45" fillId="8" borderId="8" xfId="7" applyFont="1" applyFill="1" applyBorder="1"/>
    <xf numFmtId="0" fontId="45" fillId="8" borderId="8" xfId="7" applyFont="1" applyFill="1" applyBorder="1" applyAlignment="1">
      <alignment horizontal="center" vertical="center"/>
    </xf>
    <xf numFmtId="0" fontId="46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 applyProtection="1">
      <alignment horizontal="center" vertical="center"/>
    </xf>
    <xf numFmtId="167" fontId="44" fillId="0" borderId="17" xfId="0" applyNumberFormat="1" applyFont="1" applyBorder="1" applyAlignment="1" applyProtection="1">
      <alignment horizontal="center" vertical="center"/>
    </xf>
    <xf numFmtId="1" fontId="44" fillId="6" borderId="8" xfId="0" applyNumberFormat="1" applyFont="1" applyFill="1" applyBorder="1" applyAlignment="1" applyProtection="1">
      <alignment horizontal="center" vertical="center"/>
    </xf>
    <xf numFmtId="0" fontId="26" fillId="8" borderId="8" xfId="7" applyFont="1" applyFill="1" applyBorder="1"/>
    <xf numFmtId="0" fontId="47" fillId="16" borderId="8" xfId="7" applyFont="1" applyFill="1" applyBorder="1" applyAlignment="1">
      <alignment horizontal="center"/>
    </xf>
    <xf numFmtId="0" fontId="45" fillId="8" borderId="9" xfId="7" applyFont="1" applyFill="1" applyBorder="1"/>
    <xf numFmtId="0" fontId="45" fillId="8" borderId="9" xfId="7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67" fontId="44" fillId="0" borderId="19" xfId="0" applyNumberFormat="1" applyFont="1" applyBorder="1" applyAlignment="1" applyProtection="1">
      <alignment horizontal="center" vertical="center"/>
    </xf>
    <xf numFmtId="0" fontId="48" fillId="16" borderId="8" xfId="7" applyFont="1" applyFill="1" applyBorder="1" applyAlignment="1">
      <alignment horizontal="center"/>
    </xf>
    <xf numFmtId="0" fontId="45" fillId="8" borderId="8" xfId="7" applyFont="1" applyFill="1" applyBorder="1" applyAlignment="1">
      <alignment wrapText="1"/>
    </xf>
    <xf numFmtId="0" fontId="45" fillId="8" borderId="8" xfId="7" applyFont="1" applyFill="1" applyBorder="1" applyAlignment="1">
      <alignment horizontal="center" vertical="center" wrapText="1"/>
    </xf>
    <xf numFmtId="0" fontId="47" fillId="16" borderId="8" xfId="7" applyFont="1" applyFill="1" applyBorder="1" applyAlignment="1">
      <alignment horizontal="center" wrapText="1"/>
    </xf>
    <xf numFmtId="167" fontId="44" fillId="0" borderId="16" xfId="0" applyNumberFormat="1" applyFont="1" applyBorder="1" applyAlignment="1" applyProtection="1">
      <alignment horizontal="center" vertical="center"/>
    </xf>
    <xf numFmtId="1" fontId="45" fillId="8" borderId="8" xfId="7" applyNumberFormat="1" applyFont="1" applyFill="1" applyBorder="1" applyAlignment="1">
      <alignment horizontal="center" vertical="center" wrapText="1"/>
    </xf>
    <xf numFmtId="0" fontId="49" fillId="14" borderId="0" xfId="0" applyFont="1" applyFill="1" applyAlignment="1">
      <alignment horizontal="center"/>
    </xf>
    <xf numFmtId="0" fontId="50" fillId="0" borderId="6" xfId="0" applyFont="1" applyBorder="1" applyAlignment="1">
      <alignment horizontal="right" vertical="center"/>
    </xf>
    <xf numFmtId="2" fontId="4" fillId="0" borderId="0" xfId="0" applyNumberFormat="1" applyFont="1"/>
    <xf numFmtId="2" fontId="50" fillId="0" borderId="6" xfId="0" applyNumberFormat="1" applyFont="1" applyBorder="1" applyAlignment="1">
      <alignment horizontal="right" vertical="center"/>
    </xf>
    <xf numFmtId="2" fontId="51" fillId="0" borderId="6" xfId="0" applyNumberFormat="1" applyFont="1" applyBorder="1" applyAlignment="1">
      <alignment horizontal="left" vertical="center" wrapText="1"/>
    </xf>
    <xf numFmtId="2" fontId="51" fillId="0" borderId="6" xfId="0" applyNumberFormat="1" applyFont="1" applyBorder="1" applyAlignment="1">
      <alignment horizontal="right" vertical="center"/>
    </xf>
    <xf numFmtId="0" fontId="51" fillId="0" borderId="6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left" vertical="center" wrapText="1"/>
    </xf>
    <xf numFmtId="0" fontId="52" fillId="0" borderId="6" xfId="0" applyFont="1" applyBorder="1"/>
    <xf numFmtId="0" fontId="52" fillId="0" borderId="6" xfId="0" applyFont="1" applyBorder="1" applyAlignment="1">
      <alignment horizontal="right" vertical="center"/>
    </xf>
    <xf numFmtId="0" fontId="53" fillId="3" borderId="8" xfId="0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vertical="center"/>
    </xf>
    <xf numFmtId="0" fontId="54" fillId="2" borderId="13" xfId="0" applyFont="1" applyFill="1" applyBorder="1" applyAlignment="1">
      <alignment horizontal="center" vertical="center"/>
    </xf>
    <xf numFmtId="0" fontId="56" fillId="2" borderId="8" xfId="0" applyFont="1" applyFill="1" applyBorder="1" applyAlignment="1">
      <alignment horizontal="center" vertical="center" wrapText="1"/>
    </xf>
    <xf numFmtId="167" fontId="57" fillId="2" borderId="8" xfId="0" applyNumberFormat="1" applyFont="1" applyFill="1" applyBorder="1" applyAlignment="1">
      <alignment horizontal="center"/>
    </xf>
    <xf numFmtId="0" fontId="54" fillId="2" borderId="8" xfId="0" applyFont="1" applyFill="1" applyBorder="1" applyAlignment="1">
      <alignment horizontal="left" vertical="center" wrapText="1"/>
    </xf>
    <xf numFmtId="167" fontId="57" fillId="2" borderId="9" xfId="0" applyNumberFormat="1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 wrapText="1"/>
    </xf>
    <xf numFmtId="167" fontId="57" fillId="2" borderId="8" xfId="0" applyNumberFormat="1" applyFont="1" applyFill="1" applyBorder="1" applyAlignment="1">
      <alignment horizontal="center" vertical="center"/>
    </xf>
    <xf numFmtId="167" fontId="57" fillId="2" borderId="13" xfId="0" applyNumberFormat="1" applyFont="1" applyFill="1" applyBorder="1" applyAlignment="1">
      <alignment horizontal="center"/>
    </xf>
    <xf numFmtId="0" fontId="54" fillId="2" borderId="8" xfId="0" applyFont="1" applyFill="1" applyBorder="1" applyAlignment="1"/>
    <xf numFmtId="0" fontId="58" fillId="3" borderId="8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center" vertical="center" wrapText="1"/>
    </xf>
    <xf numFmtId="49" fontId="59" fillId="2" borderId="8" xfId="0" applyNumberFormat="1" applyFont="1" applyFill="1" applyBorder="1" applyAlignment="1">
      <alignment horizontal="left" vertical="center"/>
    </xf>
    <xf numFmtId="1" fontId="59" fillId="2" borderId="8" xfId="0" applyNumberFormat="1" applyFont="1" applyFill="1" applyBorder="1" applyAlignment="1">
      <alignment horizontal="center"/>
    </xf>
    <xf numFmtId="1" fontId="59" fillId="2" borderId="13" xfId="0" applyNumberFormat="1" applyFont="1" applyFill="1" applyBorder="1" applyAlignment="1">
      <alignment horizontal="center"/>
    </xf>
    <xf numFmtId="49" fontId="53" fillId="3" borderId="12" xfId="0" applyNumberFormat="1" applyFont="1" applyFill="1" applyBorder="1" applyAlignment="1">
      <alignment horizontal="center" vertical="center"/>
    </xf>
    <xf numFmtId="49" fontId="54" fillId="2" borderId="8" xfId="0" applyNumberFormat="1" applyFont="1" applyFill="1" applyBorder="1" applyAlignment="1">
      <alignment horizontal="left" vertical="center"/>
    </xf>
    <xf numFmtId="49" fontId="59" fillId="2" borderId="9" xfId="0" applyNumberFormat="1" applyFont="1" applyFill="1" applyBorder="1" applyAlignment="1">
      <alignment horizontal="left" vertical="center"/>
    </xf>
    <xf numFmtId="1" fontId="59" fillId="2" borderId="18" xfId="0" applyNumberFormat="1" applyFont="1" applyFill="1" applyBorder="1" applyAlignment="1">
      <alignment horizontal="center"/>
    </xf>
    <xf numFmtId="0" fontId="54" fillId="0" borderId="8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0" borderId="8" xfId="0" applyFont="1" applyBorder="1"/>
    <xf numFmtId="0" fontId="4" fillId="0" borderId="8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9" fillId="0" borderId="8" xfId="0" applyNumberFormat="1" applyFont="1" applyBorder="1" applyAlignment="1" applyProtection="1">
      <alignment horizontal="center" vertical="center"/>
    </xf>
    <xf numFmtId="0" fontId="16" fillId="4" borderId="8" xfId="2" applyFont="1" applyFill="1" applyBorder="1" applyAlignment="1" applyProtection="1">
      <alignment horizontal="center" vertical="center" wrapText="1"/>
    </xf>
    <xf numFmtId="0" fontId="25" fillId="4" borderId="8" xfId="2" applyFont="1" applyFill="1" applyBorder="1" applyAlignment="1" applyProtection="1">
      <alignment horizontal="center" vertical="center" wrapText="1"/>
    </xf>
    <xf numFmtId="2" fontId="4" fillId="0" borderId="8" xfId="0" applyNumberFormat="1" applyFont="1" applyBorder="1" applyAlignment="1">
      <alignment horizontal="center"/>
    </xf>
    <xf numFmtId="0" fontId="25" fillId="10" borderId="8" xfId="2" applyFont="1" applyFill="1" applyBorder="1" applyAlignment="1" applyProtection="1">
      <alignment horizontal="center" vertical="center" wrapText="1"/>
    </xf>
    <xf numFmtId="2" fontId="9" fillId="5" borderId="8" xfId="0" applyNumberFormat="1" applyFont="1" applyFill="1" applyBorder="1" applyAlignment="1">
      <alignment horizontal="center"/>
    </xf>
    <xf numFmtId="2" fontId="14" fillId="5" borderId="8" xfId="0" applyNumberFormat="1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23" fillId="6" borderId="8" xfId="0" applyNumberFormat="1" applyFont="1" applyFill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 applyProtection="1">
      <alignment horizontal="center" vertical="center" wrapText="1"/>
    </xf>
    <xf numFmtId="2" fontId="18" fillId="2" borderId="8" xfId="0" applyNumberFormat="1" applyFont="1" applyFill="1" applyBorder="1" applyAlignment="1">
      <alignment horizontal="center"/>
    </xf>
    <xf numFmtId="2" fontId="8" fillId="6" borderId="8" xfId="0" applyNumberFormat="1" applyFont="1" applyFill="1" applyBorder="1" applyAlignment="1" applyProtection="1">
      <alignment horizontal="center" vertical="center"/>
    </xf>
    <xf numFmtId="164" fontId="8" fillId="6" borderId="8" xfId="0" applyNumberFormat="1" applyFont="1" applyFill="1" applyBorder="1" applyAlignment="1" applyProtection="1">
      <alignment horizontal="center" vertical="center" wrapText="1"/>
    </xf>
    <xf numFmtId="2" fontId="9" fillId="6" borderId="8" xfId="0" applyNumberFormat="1" applyFont="1" applyFill="1" applyBorder="1" applyAlignment="1" applyProtection="1">
      <alignment horizontal="center" vertical="center"/>
    </xf>
    <xf numFmtId="2" fontId="9" fillId="6" borderId="8" xfId="0" applyNumberFormat="1" applyFont="1" applyFill="1" applyBorder="1" applyAlignment="1">
      <alignment horizontal="center"/>
    </xf>
    <xf numFmtId="4" fontId="23" fillId="0" borderId="8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5" fillId="4" borderId="8" xfId="2" applyFont="1" applyFill="1" applyBorder="1" applyAlignment="1" applyProtection="1">
      <alignment horizontal="center" vertical="center"/>
    </xf>
    <xf numFmtId="2" fontId="9" fillId="5" borderId="8" xfId="0" applyNumberFormat="1" applyFont="1" applyFill="1" applyBorder="1" applyAlignment="1" applyProtection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 wrapText="1"/>
    </xf>
    <xf numFmtId="0" fontId="23" fillId="4" borderId="8" xfId="2" applyFont="1" applyFill="1" applyBorder="1" applyAlignment="1" applyProtection="1">
      <alignment horizontal="center" vertical="center"/>
    </xf>
    <xf numFmtId="2" fontId="8" fillId="6" borderId="8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24" fillId="4" borderId="8" xfId="2" applyNumberFormat="1" applyFont="1" applyFill="1" applyBorder="1" applyAlignment="1" applyProtection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 wrapText="1"/>
    </xf>
    <xf numFmtId="2" fontId="8" fillId="6" borderId="10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 wrapText="1"/>
    </xf>
    <xf numFmtId="2" fontId="23" fillId="2" borderId="8" xfId="0" applyNumberFormat="1" applyFont="1" applyFill="1" applyBorder="1" applyAlignment="1">
      <alignment horizontal="center" vertical="center" wrapText="1"/>
    </xf>
    <xf numFmtId="2" fontId="9" fillId="6" borderId="8" xfId="0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 wrapText="1"/>
    </xf>
    <xf numFmtId="2" fontId="9" fillId="5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2" fontId="12" fillId="3" borderId="8" xfId="0" applyNumberFormat="1" applyFont="1" applyFill="1" applyBorder="1" applyAlignment="1">
      <alignment horizontal="center" vertical="center" wrapText="1"/>
    </xf>
    <xf numFmtId="2" fontId="10" fillId="3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7" fillId="0" borderId="8" xfId="2" applyBorder="1" applyAlignment="1" applyProtection="1">
      <alignment horizontal="center" vertical="center"/>
    </xf>
    <xf numFmtId="2" fontId="9" fillId="0" borderId="8" xfId="6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2" fontId="9" fillId="0" borderId="10" xfId="6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2" fontId="9" fillId="2" borderId="8" xfId="6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2" fontId="32" fillId="0" borderId="8" xfId="0" applyNumberFormat="1" applyFont="1" applyBorder="1" applyAlignment="1">
      <alignment horizontal="center" vertical="center"/>
    </xf>
    <xf numFmtId="0" fontId="29" fillId="13" borderId="8" xfId="0" applyFont="1" applyFill="1" applyBorder="1" applyAlignment="1">
      <alignment horizontal="center"/>
    </xf>
    <xf numFmtId="0" fontId="29" fillId="13" borderId="8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16" fillId="13" borderId="16" xfId="0" applyFont="1" applyFill="1" applyBorder="1" applyAlignment="1">
      <alignment horizontal="center" vertical="center"/>
    </xf>
    <xf numFmtId="0" fontId="28" fillId="0" borderId="14" xfId="3" applyFont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2" fontId="4" fillId="12" borderId="8" xfId="0" applyNumberFormat="1" applyFont="1" applyFill="1" applyBorder="1" applyAlignment="1">
      <alignment horizontal="center" vertical="center"/>
    </xf>
    <xf numFmtId="2" fontId="8" fillId="12" borderId="8" xfId="0" applyNumberFormat="1" applyFont="1" applyFill="1" applyBorder="1" applyAlignment="1">
      <alignment horizontal="center" vertical="center" wrapText="1"/>
    </xf>
    <xf numFmtId="0" fontId="47" fillId="16" borderId="16" xfId="7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7" fillId="16" borderId="16" xfId="7" applyFont="1" applyFill="1" applyBorder="1" applyAlignment="1">
      <alignment horizontal="center" wrapText="1"/>
    </xf>
    <xf numFmtId="0" fontId="49" fillId="14" borderId="0" xfId="0" applyFont="1" applyFill="1" applyBorder="1" applyAlignment="1">
      <alignment horizontal="center"/>
    </xf>
    <xf numFmtId="0" fontId="43" fillId="15" borderId="13" xfId="0" applyFont="1" applyFill="1" applyBorder="1" applyAlignment="1" applyProtection="1">
      <alignment horizontal="center" vertical="center"/>
    </xf>
    <xf numFmtId="0" fontId="44" fillId="15" borderId="18" xfId="0" applyFont="1" applyFill="1" applyBorder="1" applyAlignment="1" applyProtection="1">
      <alignment horizontal="center" vertical="center"/>
    </xf>
    <xf numFmtId="0" fontId="48" fillId="16" borderId="16" xfId="7" applyFont="1" applyFill="1" applyBorder="1" applyAlignment="1">
      <alignment horizontal="center"/>
    </xf>
    <xf numFmtId="2" fontId="53" fillId="2" borderId="8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49" fontId="59" fillId="3" borderId="8" xfId="0" applyNumberFormat="1" applyFont="1" applyFill="1" applyBorder="1" applyAlignment="1">
      <alignment horizontal="center" vertical="center"/>
    </xf>
    <xf numFmtId="49" fontId="53" fillId="3" borderId="8" xfId="0" applyNumberFormat="1" applyFont="1" applyFill="1" applyBorder="1" applyAlignment="1">
      <alignment horizontal="center" vertical="center"/>
    </xf>
    <xf numFmtId="0" fontId="58" fillId="3" borderId="8" xfId="0" applyFont="1" applyFill="1" applyBorder="1" applyAlignment="1">
      <alignment horizontal="center" vertical="center"/>
    </xf>
    <xf numFmtId="2" fontId="53" fillId="0" borderId="8" xfId="0" applyNumberFormat="1" applyFont="1" applyBorder="1" applyAlignment="1">
      <alignment horizontal="center"/>
    </xf>
    <xf numFmtId="0" fontId="54" fillId="2" borderId="8" xfId="0" applyFont="1" applyFill="1" applyBorder="1"/>
    <xf numFmtId="0" fontId="58" fillId="3" borderId="9" xfId="0" applyFont="1" applyFill="1" applyBorder="1" applyAlignment="1">
      <alignment horizontal="center"/>
    </xf>
    <xf numFmtId="0" fontId="58" fillId="3" borderId="16" xfId="0" applyFont="1" applyFill="1" applyBorder="1" applyAlignment="1">
      <alignment horizontal="center" vertical="center"/>
    </xf>
    <xf numFmtId="0" fontId="54" fillId="2" borderId="8" xfId="0" applyFont="1" applyFill="1" applyBorder="1" applyAlignment="1">
      <alignment horizontal="left" vertical="center"/>
    </xf>
    <xf numFmtId="0" fontId="54" fillId="2" borderId="8" xfId="0" applyFont="1" applyFill="1" applyBorder="1" applyAlignment="1">
      <alignment horizontal="left" vertical="top" wrapText="1"/>
    </xf>
    <xf numFmtId="0" fontId="53" fillId="3" borderId="8" xfId="0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horizontal="left" vertical="center"/>
    </xf>
    <xf numFmtId="0" fontId="55" fillId="2" borderId="8" xfId="0" applyFont="1" applyFill="1" applyBorder="1" applyAlignment="1">
      <alignment horizontal="center" vertical="center" wrapText="1"/>
    </xf>
  </cellXfs>
  <cellStyles count="8">
    <cellStyle name="Excel Built-in Explanatory Text" xfId="7"/>
    <cellStyle name="Гиперссылка" xfId="2" builtinId="8"/>
    <cellStyle name="Обычный" xfId="0" builtinId="0"/>
    <cellStyle name="Обычный 2" xfId="3"/>
    <cellStyle name="Обычный 2 2" xfId="4"/>
    <cellStyle name="Обычный_Большакова new" xfId="5"/>
    <cellStyle name="Обычный_Лист1" xfId="6"/>
    <cellStyle name="Процентный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808080"/>
      <rgbColor rgb="FFA6A6A6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C4BD97"/>
      <rgbColor rgb="FFFF99CC"/>
      <rgbColor rgb="FFCC99FF"/>
      <rgbColor rgb="FFDDD9C3"/>
      <rgbColor rgb="FF3366FF"/>
      <rgbColor rgb="FF33CCCC"/>
      <rgbColor rgb="FF92D05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18" Type="http://schemas.openxmlformats.org/officeDocument/2006/relationships/image" Target="../media/image23.jpeg"/><Relationship Id="rId26" Type="http://schemas.openxmlformats.org/officeDocument/2006/relationships/image" Target="../media/image31.jpeg"/><Relationship Id="rId39" Type="http://schemas.openxmlformats.org/officeDocument/2006/relationships/image" Target="../media/image44.jpeg"/><Relationship Id="rId3" Type="http://schemas.openxmlformats.org/officeDocument/2006/relationships/image" Target="../media/image8.jpeg"/><Relationship Id="rId21" Type="http://schemas.openxmlformats.org/officeDocument/2006/relationships/image" Target="../media/image26.jpeg"/><Relationship Id="rId34" Type="http://schemas.openxmlformats.org/officeDocument/2006/relationships/image" Target="../media/image39.jpeg"/><Relationship Id="rId42" Type="http://schemas.openxmlformats.org/officeDocument/2006/relationships/image" Target="../media/image47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22.jpeg"/><Relationship Id="rId25" Type="http://schemas.openxmlformats.org/officeDocument/2006/relationships/image" Target="../media/image30.jpeg"/><Relationship Id="rId33" Type="http://schemas.openxmlformats.org/officeDocument/2006/relationships/image" Target="../media/image38.jpeg"/><Relationship Id="rId38" Type="http://schemas.openxmlformats.org/officeDocument/2006/relationships/image" Target="../media/image43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20" Type="http://schemas.openxmlformats.org/officeDocument/2006/relationships/image" Target="../media/image25.jpeg"/><Relationship Id="rId29" Type="http://schemas.openxmlformats.org/officeDocument/2006/relationships/image" Target="../media/image34.jpeg"/><Relationship Id="rId41" Type="http://schemas.openxmlformats.org/officeDocument/2006/relationships/image" Target="../media/image46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24" Type="http://schemas.openxmlformats.org/officeDocument/2006/relationships/image" Target="../media/image29.jpeg"/><Relationship Id="rId32" Type="http://schemas.openxmlformats.org/officeDocument/2006/relationships/image" Target="../media/image37.jpeg"/><Relationship Id="rId37" Type="http://schemas.openxmlformats.org/officeDocument/2006/relationships/image" Target="../media/image42.jpeg"/><Relationship Id="rId40" Type="http://schemas.openxmlformats.org/officeDocument/2006/relationships/image" Target="../media/image45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23" Type="http://schemas.openxmlformats.org/officeDocument/2006/relationships/image" Target="../media/image28.jpeg"/><Relationship Id="rId28" Type="http://schemas.openxmlformats.org/officeDocument/2006/relationships/image" Target="../media/image33.jpeg"/><Relationship Id="rId36" Type="http://schemas.openxmlformats.org/officeDocument/2006/relationships/image" Target="../media/image41.jpeg"/><Relationship Id="rId10" Type="http://schemas.openxmlformats.org/officeDocument/2006/relationships/image" Target="../media/image15.jpeg"/><Relationship Id="rId19" Type="http://schemas.openxmlformats.org/officeDocument/2006/relationships/image" Target="../media/image24.jpeg"/><Relationship Id="rId31" Type="http://schemas.openxmlformats.org/officeDocument/2006/relationships/image" Target="../media/image36.jpeg"/><Relationship Id="rId44" Type="http://schemas.openxmlformats.org/officeDocument/2006/relationships/image" Target="../media/image49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Relationship Id="rId22" Type="http://schemas.openxmlformats.org/officeDocument/2006/relationships/image" Target="../media/image27.jpeg"/><Relationship Id="rId27" Type="http://schemas.openxmlformats.org/officeDocument/2006/relationships/image" Target="../media/image32.jpeg"/><Relationship Id="rId30" Type="http://schemas.openxmlformats.org/officeDocument/2006/relationships/image" Target="../media/image35.jpeg"/><Relationship Id="rId35" Type="http://schemas.openxmlformats.org/officeDocument/2006/relationships/image" Target="../media/image40.jpeg"/><Relationship Id="rId43" Type="http://schemas.openxmlformats.org/officeDocument/2006/relationships/image" Target="../media/image4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118440</xdr:colOff>
      <xdr:row>1</xdr:row>
      <xdr:rowOff>0</xdr:rowOff>
    </xdr:from>
    <xdr:to>
      <xdr:col>0</xdr:col>
      <xdr:colOff>228600</xdr:colOff>
      <xdr:row>4</xdr:row>
      <xdr:rowOff>45719</xdr:rowOff>
    </xdr:to>
    <xdr:pic>
      <xdr:nvPicPr>
        <xdr:cNvPr id="2" name="Изображения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8440" y="0"/>
          <a:ext cx="110160" cy="4571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51840</xdr:colOff>
      <xdr:row>1</xdr:row>
      <xdr:rowOff>0</xdr:rowOff>
    </xdr:from>
    <xdr:to>
      <xdr:col>0</xdr:col>
      <xdr:colOff>241300</xdr:colOff>
      <xdr:row>1</xdr:row>
      <xdr:rowOff>0</xdr:rowOff>
    </xdr:to>
    <xdr:pic>
      <xdr:nvPicPr>
        <xdr:cNvPr id="2" name="Изображения 1"/>
        <xdr:cNvPicPr/>
      </xdr:nvPicPr>
      <xdr:blipFill>
        <a:blip xmlns:r="http://schemas.openxmlformats.org/officeDocument/2006/relationships" r:embed="rId1" cstate="print"/>
        <a:stretch/>
      </xdr:blipFill>
      <xdr:spPr>
        <a:xfrm flipV="1">
          <a:off x="51840" y="0"/>
          <a:ext cx="1894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110160</xdr:colOff>
      <xdr:row>16</xdr:row>
      <xdr:rowOff>1080</xdr:rowOff>
    </xdr:from>
    <xdr:to>
      <xdr:col>0</xdr:col>
      <xdr:colOff>1225440</xdr:colOff>
      <xdr:row>17</xdr:row>
      <xdr:rowOff>142920</xdr:rowOff>
    </xdr:to>
    <xdr:pic>
      <xdr:nvPicPr>
        <xdr:cNvPr id="3" name="ЛогоТаркетт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10160" y="3065400"/>
          <a:ext cx="11152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110160</xdr:colOff>
      <xdr:row>16</xdr:row>
      <xdr:rowOff>1080</xdr:rowOff>
    </xdr:from>
    <xdr:to>
      <xdr:col>0</xdr:col>
      <xdr:colOff>1225440</xdr:colOff>
      <xdr:row>17</xdr:row>
      <xdr:rowOff>142920</xdr:rowOff>
    </xdr:to>
    <xdr:pic>
      <xdr:nvPicPr>
        <xdr:cNvPr id="4" name="ЛогоТаркетт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10160" y="3065400"/>
          <a:ext cx="1115280" cy="34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110160</xdr:colOff>
      <xdr:row>16</xdr:row>
      <xdr:rowOff>1080</xdr:rowOff>
    </xdr:from>
    <xdr:to>
      <xdr:col>0</xdr:col>
      <xdr:colOff>1225440</xdr:colOff>
      <xdr:row>17</xdr:row>
      <xdr:rowOff>142920</xdr:rowOff>
    </xdr:to>
    <xdr:pic>
      <xdr:nvPicPr>
        <xdr:cNvPr id="5" name="ЛогоТаркетт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10160" y="3065400"/>
          <a:ext cx="1115280" cy="34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114120</xdr:colOff>
      <xdr:row>0</xdr:row>
      <xdr:rowOff>69840</xdr:rowOff>
    </xdr:from>
    <xdr:to>
      <xdr:col>0</xdr:col>
      <xdr:colOff>159839</xdr:colOff>
      <xdr:row>0</xdr:row>
      <xdr:rowOff>127000</xdr:rowOff>
    </xdr:to>
    <xdr:pic>
      <xdr:nvPicPr>
        <xdr:cNvPr id="5" name="Изображения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4120" y="69840"/>
          <a:ext cx="45719" cy="57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44281</xdr:colOff>
      <xdr:row>0</xdr:row>
      <xdr:rowOff>0</xdr:rowOff>
    </xdr:from>
    <xdr:to>
      <xdr:col>0</xdr:col>
      <xdr:colOff>90000</xdr:colOff>
      <xdr:row>0</xdr:row>
      <xdr:rowOff>23040</xdr:rowOff>
    </xdr:to>
    <xdr:pic>
      <xdr:nvPicPr>
        <xdr:cNvPr id="6" name="Изображения 1"/>
        <xdr:cNvPicPr/>
      </xdr:nvPicPr>
      <xdr:blipFill>
        <a:blip xmlns:r="http://schemas.openxmlformats.org/officeDocument/2006/relationships" r:embed="rId2" cstate="print"/>
        <a:stretch/>
      </xdr:blipFill>
      <xdr:spPr>
        <a:xfrm flipH="1" flipV="1">
          <a:off x="44281" y="0"/>
          <a:ext cx="45719" cy="2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27360</xdr:colOff>
      <xdr:row>2</xdr:row>
      <xdr:rowOff>224280</xdr:rowOff>
    </xdr:from>
    <xdr:to>
      <xdr:col>13</xdr:col>
      <xdr:colOff>12240</xdr:colOff>
      <xdr:row>6</xdr:row>
      <xdr:rowOff>233280</xdr:rowOff>
    </xdr:to>
    <xdr:pic>
      <xdr:nvPicPr>
        <xdr:cNvPr id="7" name="Рисунок 38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026920" y="1100880"/>
          <a:ext cx="1733760" cy="97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27360</xdr:colOff>
      <xdr:row>2</xdr:row>
      <xdr:rowOff>216000</xdr:rowOff>
    </xdr:from>
    <xdr:to>
      <xdr:col>17</xdr:col>
      <xdr:colOff>12600</xdr:colOff>
      <xdr:row>7</xdr:row>
      <xdr:rowOff>260</xdr:rowOff>
    </xdr:to>
    <xdr:pic>
      <xdr:nvPicPr>
        <xdr:cNvPr id="8" name="Рисунок 39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053720" y="1092600"/>
          <a:ext cx="1662480" cy="98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27360</xdr:colOff>
      <xdr:row>2</xdr:row>
      <xdr:rowOff>216000</xdr:rowOff>
    </xdr:from>
    <xdr:to>
      <xdr:col>21</xdr:col>
      <xdr:colOff>12600</xdr:colOff>
      <xdr:row>6</xdr:row>
      <xdr:rowOff>204120</xdr:rowOff>
    </xdr:to>
    <xdr:pic>
      <xdr:nvPicPr>
        <xdr:cNvPr id="9" name="Рисунок 40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11973600" y="1092600"/>
          <a:ext cx="1760400" cy="950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35640</xdr:colOff>
      <xdr:row>2</xdr:row>
      <xdr:rowOff>216000</xdr:rowOff>
    </xdr:from>
    <xdr:to>
      <xdr:col>25</xdr:col>
      <xdr:colOff>11160</xdr:colOff>
      <xdr:row>6</xdr:row>
      <xdr:rowOff>233280</xdr:rowOff>
    </xdr:to>
    <xdr:pic>
      <xdr:nvPicPr>
        <xdr:cNvPr id="10" name="Рисунок 41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4053680" y="1092600"/>
          <a:ext cx="1779480" cy="97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36000</xdr:colOff>
      <xdr:row>2</xdr:row>
      <xdr:rowOff>224280</xdr:rowOff>
    </xdr:from>
    <xdr:to>
      <xdr:col>28</xdr:col>
      <xdr:colOff>534600</xdr:colOff>
      <xdr:row>7</xdr:row>
      <xdr:rowOff>20880</xdr:rowOff>
    </xdr:to>
    <xdr:pic>
      <xdr:nvPicPr>
        <xdr:cNvPr id="11" name="Рисунок 42"/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16163640" y="1100880"/>
          <a:ext cx="1771200" cy="100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27360</xdr:colOff>
      <xdr:row>9</xdr:row>
      <xdr:rowOff>236880</xdr:rowOff>
    </xdr:from>
    <xdr:to>
      <xdr:col>13</xdr:col>
      <xdr:colOff>12240</xdr:colOff>
      <xdr:row>13</xdr:row>
      <xdr:rowOff>180360</xdr:rowOff>
    </xdr:to>
    <xdr:pic>
      <xdr:nvPicPr>
        <xdr:cNvPr id="12" name="Рисунок 43"/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8026920" y="2813040"/>
          <a:ext cx="1733760" cy="93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27360</xdr:colOff>
      <xdr:row>2</xdr:row>
      <xdr:rowOff>224280</xdr:rowOff>
    </xdr:from>
    <xdr:to>
      <xdr:col>13</xdr:col>
      <xdr:colOff>12240</xdr:colOff>
      <xdr:row>6</xdr:row>
      <xdr:rowOff>204120</xdr:rowOff>
    </xdr:to>
    <xdr:pic>
      <xdr:nvPicPr>
        <xdr:cNvPr id="13" name="Рисунок 44"/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8026920" y="1100880"/>
          <a:ext cx="1733760" cy="94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27360</xdr:colOff>
      <xdr:row>2</xdr:row>
      <xdr:rowOff>216000</xdr:rowOff>
    </xdr:from>
    <xdr:to>
      <xdr:col>17</xdr:col>
      <xdr:colOff>12600</xdr:colOff>
      <xdr:row>7</xdr:row>
      <xdr:rowOff>260</xdr:rowOff>
    </xdr:to>
    <xdr:pic>
      <xdr:nvPicPr>
        <xdr:cNvPr id="14" name="Рисунок 45"/>
        <xdr:cNvPicPr/>
      </xdr:nvPicPr>
      <xdr:blipFill>
        <a:blip xmlns:r="http://schemas.openxmlformats.org/officeDocument/2006/relationships" r:embed="rId8" cstate="print"/>
        <a:stretch/>
      </xdr:blipFill>
      <xdr:spPr>
        <a:xfrm>
          <a:off x="10053720" y="1092600"/>
          <a:ext cx="1662480" cy="98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27360</xdr:colOff>
      <xdr:row>2</xdr:row>
      <xdr:rowOff>216000</xdr:rowOff>
    </xdr:from>
    <xdr:to>
      <xdr:col>21</xdr:col>
      <xdr:colOff>12600</xdr:colOff>
      <xdr:row>7</xdr:row>
      <xdr:rowOff>260</xdr:rowOff>
    </xdr:to>
    <xdr:pic>
      <xdr:nvPicPr>
        <xdr:cNvPr id="15" name="Рисунок 46"/>
        <xdr:cNvPicPr/>
      </xdr:nvPicPr>
      <xdr:blipFill>
        <a:blip xmlns:r="http://schemas.openxmlformats.org/officeDocument/2006/relationships" r:embed="rId9" cstate="print"/>
        <a:stretch/>
      </xdr:blipFill>
      <xdr:spPr>
        <a:xfrm>
          <a:off x="11973600" y="1092600"/>
          <a:ext cx="1760400" cy="98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35640</xdr:colOff>
      <xdr:row>2</xdr:row>
      <xdr:rowOff>216000</xdr:rowOff>
    </xdr:from>
    <xdr:to>
      <xdr:col>25</xdr:col>
      <xdr:colOff>11160</xdr:colOff>
      <xdr:row>6</xdr:row>
      <xdr:rowOff>233280</xdr:rowOff>
    </xdr:to>
    <xdr:pic>
      <xdr:nvPicPr>
        <xdr:cNvPr id="16" name="Рисунок 47"/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14053680" y="1092600"/>
          <a:ext cx="1779480" cy="97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36000</xdr:colOff>
      <xdr:row>2</xdr:row>
      <xdr:rowOff>224280</xdr:rowOff>
    </xdr:from>
    <xdr:to>
      <xdr:col>28</xdr:col>
      <xdr:colOff>546480</xdr:colOff>
      <xdr:row>6</xdr:row>
      <xdr:rowOff>204120</xdr:rowOff>
    </xdr:to>
    <xdr:pic>
      <xdr:nvPicPr>
        <xdr:cNvPr id="17" name="Рисунок 48"/>
        <xdr:cNvPicPr/>
      </xdr:nvPicPr>
      <xdr:blipFill>
        <a:blip xmlns:r="http://schemas.openxmlformats.org/officeDocument/2006/relationships" r:embed="rId11" cstate="print"/>
        <a:stretch/>
      </xdr:blipFill>
      <xdr:spPr>
        <a:xfrm>
          <a:off x="16163640" y="1100880"/>
          <a:ext cx="1783080" cy="94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27360</xdr:colOff>
      <xdr:row>9</xdr:row>
      <xdr:rowOff>236880</xdr:rowOff>
    </xdr:from>
    <xdr:to>
      <xdr:col>17</xdr:col>
      <xdr:colOff>12600</xdr:colOff>
      <xdr:row>13</xdr:row>
      <xdr:rowOff>228240</xdr:rowOff>
    </xdr:to>
    <xdr:pic>
      <xdr:nvPicPr>
        <xdr:cNvPr id="18" name="Рисунок 49"/>
        <xdr:cNvPicPr/>
      </xdr:nvPicPr>
      <xdr:blipFill>
        <a:blip xmlns:r="http://schemas.openxmlformats.org/officeDocument/2006/relationships" r:embed="rId12" cstate="print"/>
        <a:stretch/>
      </xdr:blipFill>
      <xdr:spPr>
        <a:xfrm>
          <a:off x="10053720" y="2813040"/>
          <a:ext cx="1662480" cy="98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27360</xdr:colOff>
      <xdr:row>9</xdr:row>
      <xdr:rowOff>236880</xdr:rowOff>
    </xdr:from>
    <xdr:to>
      <xdr:col>17</xdr:col>
      <xdr:colOff>12600</xdr:colOff>
      <xdr:row>13</xdr:row>
      <xdr:rowOff>236520</xdr:rowOff>
    </xdr:to>
    <xdr:pic>
      <xdr:nvPicPr>
        <xdr:cNvPr id="19" name="Рисунок 50"/>
        <xdr:cNvPicPr/>
      </xdr:nvPicPr>
      <xdr:blipFill>
        <a:blip xmlns:r="http://schemas.openxmlformats.org/officeDocument/2006/relationships" r:embed="rId13" cstate="print"/>
        <a:stretch/>
      </xdr:blipFill>
      <xdr:spPr>
        <a:xfrm>
          <a:off x="10053720" y="2813040"/>
          <a:ext cx="1662480" cy="9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27360</xdr:colOff>
      <xdr:row>9</xdr:row>
      <xdr:rowOff>236880</xdr:rowOff>
    </xdr:from>
    <xdr:to>
      <xdr:col>17</xdr:col>
      <xdr:colOff>12600</xdr:colOff>
      <xdr:row>13</xdr:row>
      <xdr:rowOff>228240</xdr:rowOff>
    </xdr:to>
    <xdr:pic>
      <xdr:nvPicPr>
        <xdr:cNvPr id="20" name="Рисунок 51"/>
        <xdr:cNvPicPr/>
      </xdr:nvPicPr>
      <xdr:blipFill>
        <a:blip xmlns:r="http://schemas.openxmlformats.org/officeDocument/2006/relationships" r:embed="rId14" cstate="print"/>
        <a:stretch/>
      </xdr:blipFill>
      <xdr:spPr>
        <a:xfrm>
          <a:off x="10053720" y="2813040"/>
          <a:ext cx="1662480" cy="98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27360</xdr:colOff>
      <xdr:row>9</xdr:row>
      <xdr:rowOff>236880</xdr:rowOff>
    </xdr:from>
    <xdr:to>
      <xdr:col>21</xdr:col>
      <xdr:colOff>12600</xdr:colOff>
      <xdr:row>13</xdr:row>
      <xdr:rowOff>197280</xdr:rowOff>
    </xdr:to>
    <xdr:pic>
      <xdr:nvPicPr>
        <xdr:cNvPr id="21" name="Рисунок 52"/>
        <xdr:cNvPicPr/>
      </xdr:nvPicPr>
      <xdr:blipFill>
        <a:blip xmlns:r="http://schemas.openxmlformats.org/officeDocument/2006/relationships" r:embed="rId15" cstate="print"/>
        <a:stretch/>
      </xdr:blipFill>
      <xdr:spPr>
        <a:xfrm>
          <a:off x="11973600" y="2813040"/>
          <a:ext cx="1760400" cy="95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27360</xdr:colOff>
      <xdr:row>9</xdr:row>
      <xdr:rowOff>236880</xdr:rowOff>
    </xdr:from>
    <xdr:to>
      <xdr:col>25</xdr:col>
      <xdr:colOff>11160</xdr:colOff>
      <xdr:row>13</xdr:row>
      <xdr:rowOff>188640</xdr:rowOff>
    </xdr:to>
    <xdr:pic>
      <xdr:nvPicPr>
        <xdr:cNvPr id="22" name="Рисунок 53"/>
        <xdr:cNvPicPr/>
      </xdr:nvPicPr>
      <xdr:blipFill>
        <a:blip xmlns:r="http://schemas.openxmlformats.org/officeDocument/2006/relationships" r:embed="rId16" cstate="print"/>
        <a:stretch/>
      </xdr:blipFill>
      <xdr:spPr>
        <a:xfrm>
          <a:off x="14045400" y="2813040"/>
          <a:ext cx="1787760" cy="94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27720</xdr:colOff>
      <xdr:row>9</xdr:row>
      <xdr:rowOff>236880</xdr:rowOff>
    </xdr:from>
    <xdr:to>
      <xdr:col>28</xdr:col>
      <xdr:colOff>538200</xdr:colOff>
      <xdr:row>13</xdr:row>
      <xdr:rowOff>197280</xdr:rowOff>
    </xdr:to>
    <xdr:pic>
      <xdr:nvPicPr>
        <xdr:cNvPr id="23" name="Рисунок 54"/>
        <xdr:cNvPicPr/>
      </xdr:nvPicPr>
      <xdr:blipFill>
        <a:blip xmlns:r="http://schemas.openxmlformats.org/officeDocument/2006/relationships" r:embed="rId17" cstate="print"/>
        <a:stretch/>
      </xdr:blipFill>
      <xdr:spPr>
        <a:xfrm>
          <a:off x="16155360" y="2813040"/>
          <a:ext cx="1783080" cy="95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40320</xdr:colOff>
      <xdr:row>17</xdr:row>
      <xdr:rowOff>57240</xdr:rowOff>
    </xdr:from>
    <xdr:to>
      <xdr:col>13</xdr:col>
      <xdr:colOff>25200</xdr:colOff>
      <xdr:row>21</xdr:row>
      <xdr:rowOff>16920</xdr:rowOff>
    </xdr:to>
    <xdr:pic>
      <xdr:nvPicPr>
        <xdr:cNvPr id="24" name="Рисунок 55"/>
        <xdr:cNvPicPr/>
      </xdr:nvPicPr>
      <xdr:blipFill>
        <a:blip xmlns:r="http://schemas.openxmlformats.org/officeDocument/2006/relationships" r:embed="rId18" cstate="print"/>
        <a:stretch/>
      </xdr:blipFill>
      <xdr:spPr>
        <a:xfrm>
          <a:off x="8039880" y="4611240"/>
          <a:ext cx="1733760" cy="958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14400</xdr:colOff>
      <xdr:row>17</xdr:row>
      <xdr:rowOff>30960</xdr:rowOff>
    </xdr:from>
    <xdr:to>
      <xdr:col>17</xdr:col>
      <xdr:colOff>3870</xdr:colOff>
      <xdr:row>20</xdr:row>
      <xdr:rowOff>236520</xdr:rowOff>
    </xdr:to>
    <xdr:pic>
      <xdr:nvPicPr>
        <xdr:cNvPr id="25" name="Рисунок 56"/>
        <xdr:cNvPicPr/>
      </xdr:nvPicPr>
      <xdr:blipFill>
        <a:blip xmlns:r="http://schemas.openxmlformats.org/officeDocument/2006/relationships" r:embed="rId19" cstate="print"/>
        <a:stretch/>
      </xdr:blipFill>
      <xdr:spPr>
        <a:xfrm>
          <a:off x="10040760" y="4584960"/>
          <a:ext cx="1662120" cy="958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27360</xdr:colOff>
      <xdr:row>17</xdr:row>
      <xdr:rowOff>44280</xdr:rowOff>
    </xdr:from>
    <xdr:to>
      <xdr:col>21</xdr:col>
      <xdr:colOff>12600</xdr:colOff>
      <xdr:row>20</xdr:row>
      <xdr:rowOff>224640</xdr:rowOff>
    </xdr:to>
    <xdr:pic>
      <xdr:nvPicPr>
        <xdr:cNvPr id="26" name="Рисунок 57"/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11973600" y="4598280"/>
          <a:ext cx="1760400" cy="933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27360</xdr:colOff>
      <xdr:row>17</xdr:row>
      <xdr:rowOff>70560</xdr:rowOff>
    </xdr:from>
    <xdr:to>
      <xdr:col>25</xdr:col>
      <xdr:colOff>7200</xdr:colOff>
      <xdr:row>21</xdr:row>
      <xdr:rowOff>5040</xdr:rowOff>
    </xdr:to>
    <xdr:pic>
      <xdr:nvPicPr>
        <xdr:cNvPr id="27" name="Рисунок 58"/>
        <xdr:cNvPicPr/>
      </xdr:nvPicPr>
      <xdr:blipFill>
        <a:blip xmlns:r="http://schemas.openxmlformats.org/officeDocument/2006/relationships" r:embed="rId21" cstate="print"/>
        <a:stretch/>
      </xdr:blipFill>
      <xdr:spPr>
        <a:xfrm>
          <a:off x="14045400" y="4624560"/>
          <a:ext cx="1783800" cy="933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27360</xdr:colOff>
      <xdr:row>26</xdr:row>
      <xdr:rowOff>149400</xdr:rowOff>
    </xdr:from>
    <xdr:to>
      <xdr:col>13</xdr:col>
      <xdr:colOff>12240</xdr:colOff>
      <xdr:row>31</xdr:row>
      <xdr:rowOff>48240</xdr:rowOff>
    </xdr:to>
    <xdr:pic>
      <xdr:nvPicPr>
        <xdr:cNvPr id="28" name="Рисунок 59"/>
        <xdr:cNvPicPr/>
      </xdr:nvPicPr>
      <xdr:blipFill>
        <a:blip xmlns:r="http://schemas.openxmlformats.org/officeDocument/2006/relationships" r:embed="rId22" cstate="print"/>
        <a:stretch/>
      </xdr:blipFill>
      <xdr:spPr>
        <a:xfrm>
          <a:off x="8026920" y="6931080"/>
          <a:ext cx="1733760" cy="111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1800</xdr:colOff>
      <xdr:row>26</xdr:row>
      <xdr:rowOff>201960</xdr:rowOff>
    </xdr:from>
    <xdr:to>
      <xdr:col>17</xdr:col>
      <xdr:colOff>795</xdr:colOff>
      <xdr:row>31</xdr:row>
      <xdr:rowOff>92520</xdr:rowOff>
    </xdr:to>
    <xdr:pic>
      <xdr:nvPicPr>
        <xdr:cNvPr id="29" name="Рисунок 60"/>
        <xdr:cNvPicPr/>
      </xdr:nvPicPr>
      <xdr:blipFill>
        <a:blip xmlns:r="http://schemas.openxmlformats.org/officeDocument/2006/relationships" r:embed="rId23" cstate="print"/>
        <a:stretch/>
      </xdr:blipFill>
      <xdr:spPr>
        <a:xfrm>
          <a:off x="10028160" y="6983640"/>
          <a:ext cx="1662120" cy="1110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27360</xdr:colOff>
      <xdr:row>26</xdr:row>
      <xdr:rowOff>109800</xdr:rowOff>
    </xdr:from>
    <xdr:to>
      <xdr:col>21</xdr:col>
      <xdr:colOff>12600</xdr:colOff>
      <xdr:row>31</xdr:row>
      <xdr:rowOff>8640</xdr:rowOff>
    </xdr:to>
    <xdr:pic>
      <xdr:nvPicPr>
        <xdr:cNvPr id="30" name="Рисунок 61"/>
        <xdr:cNvPicPr/>
      </xdr:nvPicPr>
      <xdr:blipFill>
        <a:blip xmlns:r="http://schemas.openxmlformats.org/officeDocument/2006/relationships" r:embed="rId24" cstate="print"/>
        <a:stretch/>
      </xdr:blipFill>
      <xdr:spPr>
        <a:xfrm>
          <a:off x="11973600" y="6891480"/>
          <a:ext cx="1760400" cy="111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27360</xdr:colOff>
      <xdr:row>25</xdr:row>
      <xdr:rowOff>237240</xdr:rowOff>
    </xdr:from>
    <xdr:to>
      <xdr:col>25</xdr:col>
      <xdr:colOff>11160</xdr:colOff>
      <xdr:row>30</xdr:row>
      <xdr:rowOff>135720</xdr:rowOff>
    </xdr:to>
    <xdr:pic>
      <xdr:nvPicPr>
        <xdr:cNvPr id="31" name="Рисунок 62"/>
        <xdr:cNvPicPr/>
      </xdr:nvPicPr>
      <xdr:blipFill>
        <a:blip xmlns:r="http://schemas.openxmlformats.org/officeDocument/2006/relationships" r:embed="rId25" cstate="print"/>
        <a:stretch/>
      </xdr:blipFill>
      <xdr:spPr>
        <a:xfrm>
          <a:off x="14045400" y="6773040"/>
          <a:ext cx="1787760" cy="111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27720</xdr:colOff>
      <xdr:row>26</xdr:row>
      <xdr:rowOff>149400</xdr:rowOff>
    </xdr:from>
    <xdr:to>
      <xdr:col>28</xdr:col>
      <xdr:colOff>526320</xdr:colOff>
      <xdr:row>31</xdr:row>
      <xdr:rowOff>39960</xdr:rowOff>
    </xdr:to>
    <xdr:pic>
      <xdr:nvPicPr>
        <xdr:cNvPr id="32" name="Рисунок 63"/>
        <xdr:cNvPicPr/>
      </xdr:nvPicPr>
      <xdr:blipFill>
        <a:blip xmlns:r="http://schemas.openxmlformats.org/officeDocument/2006/relationships" r:embed="rId26" cstate="print"/>
        <a:stretch/>
      </xdr:blipFill>
      <xdr:spPr>
        <a:xfrm>
          <a:off x="16155360" y="6931080"/>
          <a:ext cx="1771200" cy="1110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14760</xdr:colOff>
      <xdr:row>35</xdr:row>
      <xdr:rowOff>73800</xdr:rowOff>
    </xdr:from>
    <xdr:to>
      <xdr:col>13</xdr:col>
      <xdr:colOff>2845</xdr:colOff>
      <xdr:row>41</xdr:row>
      <xdr:rowOff>73440</xdr:rowOff>
    </xdr:to>
    <xdr:pic>
      <xdr:nvPicPr>
        <xdr:cNvPr id="33" name="Рисунок 64"/>
        <xdr:cNvPicPr/>
      </xdr:nvPicPr>
      <xdr:blipFill>
        <a:blip xmlns:r="http://schemas.openxmlformats.org/officeDocument/2006/relationships" r:embed="rId27" cstate="print"/>
        <a:stretch/>
      </xdr:blipFill>
      <xdr:spPr>
        <a:xfrm>
          <a:off x="8014320" y="8893800"/>
          <a:ext cx="1733760" cy="105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78480</xdr:colOff>
      <xdr:row>35</xdr:row>
      <xdr:rowOff>10080</xdr:rowOff>
    </xdr:from>
    <xdr:to>
      <xdr:col>17</xdr:col>
      <xdr:colOff>63720</xdr:colOff>
      <xdr:row>41</xdr:row>
      <xdr:rowOff>14400</xdr:rowOff>
    </xdr:to>
    <xdr:pic>
      <xdr:nvPicPr>
        <xdr:cNvPr id="34" name="Рисунок 65"/>
        <xdr:cNvPicPr/>
      </xdr:nvPicPr>
      <xdr:blipFill>
        <a:blip xmlns:r="http://schemas.openxmlformats.org/officeDocument/2006/relationships" r:embed="rId28" cstate="print"/>
        <a:stretch/>
      </xdr:blipFill>
      <xdr:spPr>
        <a:xfrm>
          <a:off x="10104840" y="8830080"/>
          <a:ext cx="1662480" cy="105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40320</xdr:colOff>
      <xdr:row>35</xdr:row>
      <xdr:rowOff>100080</xdr:rowOff>
    </xdr:from>
    <xdr:to>
      <xdr:col>21</xdr:col>
      <xdr:colOff>25560</xdr:colOff>
      <xdr:row>41</xdr:row>
      <xdr:rowOff>99720</xdr:rowOff>
    </xdr:to>
    <xdr:pic>
      <xdr:nvPicPr>
        <xdr:cNvPr id="35" name="Рисунок 66"/>
        <xdr:cNvPicPr/>
      </xdr:nvPicPr>
      <xdr:blipFill>
        <a:blip xmlns:r="http://schemas.openxmlformats.org/officeDocument/2006/relationships" r:embed="rId29" cstate="print"/>
        <a:stretch/>
      </xdr:blipFill>
      <xdr:spPr>
        <a:xfrm>
          <a:off x="11986560" y="8920080"/>
          <a:ext cx="1760400" cy="105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52560</xdr:colOff>
      <xdr:row>35</xdr:row>
      <xdr:rowOff>32760</xdr:rowOff>
    </xdr:from>
    <xdr:to>
      <xdr:col>24</xdr:col>
      <xdr:colOff>500955</xdr:colOff>
      <xdr:row>41</xdr:row>
      <xdr:rowOff>15480</xdr:rowOff>
    </xdr:to>
    <xdr:pic>
      <xdr:nvPicPr>
        <xdr:cNvPr id="36" name="Рисунок 67"/>
        <xdr:cNvPicPr/>
      </xdr:nvPicPr>
      <xdr:blipFill>
        <a:blip xmlns:r="http://schemas.openxmlformats.org/officeDocument/2006/relationships" r:embed="rId30" cstate="print"/>
        <a:stretch/>
      </xdr:blipFill>
      <xdr:spPr>
        <a:xfrm>
          <a:off x="14070600" y="8852760"/>
          <a:ext cx="1730520" cy="103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65160</xdr:colOff>
      <xdr:row>35</xdr:row>
      <xdr:rowOff>7920</xdr:rowOff>
    </xdr:from>
    <xdr:to>
      <xdr:col>28</xdr:col>
      <xdr:colOff>550800</xdr:colOff>
      <xdr:row>40</xdr:row>
      <xdr:rowOff>149040</xdr:rowOff>
    </xdr:to>
    <xdr:pic>
      <xdr:nvPicPr>
        <xdr:cNvPr id="37" name="Рисунок 68"/>
        <xdr:cNvPicPr/>
      </xdr:nvPicPr>
      <xdr:blipFill>
        <a:blip xmlns:r="http://schemas.openxmlformats.org/officeDocument/2006/relationships" r:embed="rId31" cstate="print"/>
        <a:stretch/>
      </xdr:blipFill>
      <xdr:spPr>
        <a:xfrm>
          <a:off x="16192800" y="8827920"/>
          <a:ext cx="1758240" cy="1035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27360</xdr:colOff>
      <xdr:row>44</xdr:row>
      <xdr:rowOff>12600</xdr:rowOff>
    </xdr:from>
    <xdr:to>
      <xdr:col>13</xdr:col>
      <xdr:colOff>12240</xdr:colOff>
      <xdr:row>50</xdr:row>
      <xdr:rowOff>107280</xdr:rowOff>
    </xdr:to>
    <xdr:pic>
      <xdr:nvPicPr>
        <xdr:cNvPr id="38" name="Рисунок 69"/>
        <xdr:cNvPicPr/>
      </xdr:nvPicPr>
      <xdr:blipFill>
        <a:blip xmlns:r="http://schemas.openxmlformats.org/officeDocument/2006/relationships" r:embed="rId32" cstate="print"/>
        <a:stretch/>
      </xdr:blipFill>
      <xdr:spPr>
        <a:xfrm>
          <a:off x="8026920" y="10364040"/>
          <a:ext cx="1733760" cy="104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27360</xdr:colOff>
      <xdr:row>44</xdr:row>
      <xdr:rowOff>12600</xdr:rowOff>
    </xdr:from>
    <xdr:to>
      <xdr:col>21</xdr:col>
      <xdr:colOff>12600</xdr:colOff>
      <xdr:row>50</xdr:row>
      <xdr:rowOff>115920</xdr:rowOff>
    </xdr:to>
    <xdr:pic>
      <xdr:nvPicPr>
        <xdr:cNvPr id="39" name="Рисунок 71"/>
        <xdr:cNvPicPr/>
      </xdr:nvPicPr>
      <xdr:blipFill>
        <a:blip xmlns:r="http://schemas.openxmlformats.org/officeDocument/2006/relationships" r:embed="rId33" cstate="print"/>
        <a:stretch/>
      </xdr:blipFill>
      <xdr:spPr>
        <a:xfrm>
          <a:off x="11973600" y="10364040"/>
          <a:ext cx="1760400" cy="105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27360</xdr:colOff>
      <xdr:row>44</xdr:row>
      <xdr:rowOff>12600</xdr:rowOff>
    </xdr:from>
    <xdr:to>
      <xdr:col>24</xdr:col>
      <xdr:colOff>500595</xdr:colOff>
      <xdr:row>50</xdr:row>
      <xdr:rowOff>115920</xdr:rowOff>
    </xdr:to>
    <xdr:pic>
      <xdr:nvPicPr>
        <xdr:cNvPr id="40" name="Рисунок 72"/>
        <xdr:cNvPicPr/>
      </xdr:nvPicPr>
      <xdr:blipFill>
        <a:blip xmlns:r="http://schemas.openxmlformats.org/officeDocument/2006/relationships" r:embed="rId34" cstate="print"/>
        <a:stretch/>
      </xdr:blipFill>
      <xdr:spPr>
        <a:xfrm>
          <a:off x="14045400" y="10364040"/>
          <a:ext cx="1755360" cy="105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27720</xdr:colOff>
      <xdr:row>44</xdr:row>
      <xdr:rowOff>12600</xdr:rowOff>
    </xdr:from>
    <xdr:to>
      <xdr:col>28</xdr:col>
      <xdr:colOff>509760</xdr:colOff>
      <xdr:row>50</xdr:row>
      <xdr:rowOff>99000</xdr:rowOff>
    </xdr:to>
    <xdr:pic>
      <xdr:nvPicPr>
        <xdr:cNvPr id="41" name="Рисунок 73"/>
        <xdr:cNvPicPr/>
      </xdr:nvPicPr>
      <xdr:blipFill>
        <a:blip xmlns:r="http://schemas.openxmlformats.org/officeDocument/2006/relationships" r:embed="rId35" cstate="print"/>
        <a:stretch/>
      </xdr:blipFill>
      <xdr:spPr>
        <a:xfrm>
          <a:off x="16155360" y="10364040"/>
          <a:ext cx="1754640" cy="103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27360</xdr:colOff>
      <xdr:row>44</xdr:row>
      <xdr:rowOff>20880</xdr:rowOff>
    </xdr:from>
    <xdr:to>
      <xdr:col>17</xdr:col>
      <xdr:colOff>12600</xdr:colOff>
      <xdr:row>50</xdr:row>
      <xdr:rowOff>124200</xdr:rowOff>
    </xdr:to>
    <xdr:pic>
      <xdr:nvPicPr>
        <xdr:cNvPr id="42" name="Рисунок 74"/>
        <xdr:cNvPicPr/>
      </xdr:nvPicPr>
      <xdr:blipFill>
        <a:blip xmlns:r="http://schemas.openxmlformats.org/officeDocument/2006/relationships" r:embed="rId36" cstate="print"/>
        <a:stretch/>
      </xdr:blipFill>
      <xdr:spPr>
        <a:xfrm>
          <a:off x="10053720" y="10372320"/>
          <a:ext cx="1662480" cy="105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43920</xdr:colOff>
      <xdr:row>9</xdr:row>
      <xdr:rowOff>236880</xdr:rowOff>
    </xdr:from>
    <xdr:to>
      <xdr:col>13</xdr:col>
      <xdr:colOff>12240</xdr:colOff>
      <xdr:row>13</xdr:row>
      <xdr:rowOff>180360</xdr:rowOff>
    </xdr:to>
    <xdr:pic>
      <xdr:nvPicPr>
        <xdr:cNvPr id="43" name="Рисунок 43"/>
        <xdr:cNvPicPr/>
      </xdr:nvPicPr>
      <xdr:blipFill>
        <a:blip xmlns:r="http://schemas.openxmlformats.org/officeDocument/2006/relationships" r:embed="rId37" cstate="print"/>
        <a:stretch/>
      </xdr:blipFill>
      <xdr:spPr>
        <a:xfrm>
          <a:off x="8043480" y="2813040"/>
          <a:ext cx="1717200" cy="93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43920</xdr:colOff>
      <xdr:row>2</xdr:row>
      <xdr:rowOff>224280</xdr:rowOff>
    </xdr:from>
    <xdr:to>
      <xdr:col>13</xdr:col>
      <xdr:colOff>12240</xdr:colOff>
      <xdr:row>6</xdr:row>
      <xdr:rowOff>204120</xdr:rowOff>
    </xdr:to>
    <xdr:pic>
      <xdr:nvPicPr>
        <xdr:cNvPr id="44" name="Рисунок 44"/>
        <xdr:cNvPicPr/>
      </xdr:nvPicPr>
      <xdr:blipFill>
        <a:blip xmlns:r="http://schemas.openxmlformats.org/officeDocument/2006/relationships" r:embed="rId38" cstate="print"/>
        <a:stretch/>
      </xdr:blipFill>
      <xdr:spPr>
        <a:xfrm>
          <a:off x="8043480" y="1100880"/>
          <a:ext cx="1717200" cy="94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43920</xdr:colOff>
      <xdr:row>2</xdr:row>
      <xdr:rowOff>216000</xdr:rowOff>
    </xdr:from>
    <xdr:to>
      <xdr:col>17</xdr:col>
      <xdr:colOff>12600</xdr:colOff>
      <xdr:row>7</xdr:row>
      <xdr:rowOff>260</xdr:rowOff>
    </xdr:to>
    <xdr:pic>
      <xdr:nvPicPr>
        <xdr:cNvPr id="45" name="Рисунок 45"/>
        <xdr:cNvPicPr/>
      </xdr:nvPicPr>
      <xdr:blipFill>
        <a:blip xmlns:r="http://schemas.openxmlformats.org/officeDocument/2006/relationships" r:embed="rId39" cstate="print"/>
        <a:stretch/>
      </xdr:blipFill>
      <xdr:spPr>
        <a:xfrm>
          <a:off x="10070280" y="1092600"/>
          <a:ext cx="1645920" cy="98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43920</xdr:colOff>
      <xdr:row>2</xdr:row>
      <xdr:rowOff>216000</xdr:rowOff>
    </xdr:from>
    <xdr:to>
      <xdr:col>21</xdr:col>
      <xdr:colOff>12600</xdr:colOff>
      <xdr:row>7</xdr:row>
      <xdr:rowOff>260</xdr:rowOff>
    </xdr:to>
    <xdr:pic>
      <xdr:nvPicPr>
        <xdr:cNvPr id="46" name="Рисунок 46"/>
        <xdr:cNvPicPr/>
      </xdr:nvPicPr>
      <xdr:blipFill>
        <a:blip xmlns:r="http://schemas.openxmlformats.org/officeDocument/2006/relationships" r:embed="rId40" cstate="print"/>
        <a:stretch/>
      </xdr:blipFill>
      <xdr:spPr>
        <a:xfrm>
          <a:off x="11990160" y="1092600"/>
          <a:ext cx="1743840" cy="98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52200</xdr:colOff>
      <xdr:row>2</xdr:row>
      <xdr:rowOff>216000</xdr:rowOff>
    </xdr:from>
    <xdr:to>
      <xdr:col>25</xdr:col>
      <xdr:colOff>11160</xdr:colOff>
      <xdr:row>6</xdr:row>
      <xdr:rowOff>233280</xdr:rowOff>
    </xdr:to>
    <xdr:pic>
      <xdr:nvPicPr>
        <xdr:cNvPr id="47" name="Рисунок 47"/>
        <xdr:cNvPicPr/>
      </xdr:nvPicPr>
      <xdr:blipFill>
        <a:blip xmlns:r="http://schemas.openxmlformats.org/officeDocument/2006/relationships" r:embed="rId41" cstate="print"/>
        <a:stretch/>
      </xdr:blipFill>
      <xdr:spPr>
        <a:xfrm>
          <a:off x="14070240" y="1092600"/>
          <a:ext cx="1762920" cy="97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52560</xdr:colOff>
      <xdr:row>2</xdr:row>
      <xdr:rowOff>224280</xdr:rowOff>
    </xdr:from>
    <xdr:to>
      <xdr:col>28</xdr:col>
      <xdr:colOff>563040</xdr:colOff>
      <xdr:row>6</xdr:row>
      <xdr:rowOff>204120</xdr:rowOff>
    </xdr:to>
    <xdr:pic>
      <xdr:nvPicPr>
        <xdr:cNvPr id="48" name="Рисунок 48"/>
        <xdr:cNvPicPr/>
      </xdr:nvPicPr>
      <xdr:blipFill>
        <a:blip xmlns:r="http://schemas.openxmlformats.org/officeDocument/2006/relationships" r:embed="rId11" cstate="print"/>
        <a:stretch/>
      </xdr:blipFill>
      <xdr:spPr>
        <a:xfrm>
          <a:off x="16180200" y="1100880"/>
          <a:ext cx="1783080" cy="94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43920</xdr:colOff>
      <xdr:row>9</xdr:row>
      <xdr:rowOff>236880</xdr:rowOff>
    </xdr:from>
    <xdr:to>
      <xdr:col>17</xdr:col>
      <xdr:colOff>12600</xdr:colOff>
      <xdr:row>13</xdr:row>
      <xdr:rowOff>228240</xdr:rowOff>
    </xdr:to>
    <xdr:pic>
      <xdr:nvPicPr>
        <xdr:cNvPr id="49" name="Рисунок 51"/>
        <xdr:cNvPicPr/>
      </xdr:nvPicPr>
      <xdr:blipFill>
        <a:blip xmlns:r="http://schemas.openxmlformats.org/officeDocument/2006/relationships" r:embed="rId42" cstate="print"/>
        <a:stretch/>
      </xdr:blipFill>
      <xdr:spPr>
        <a:xfrm>
          <a:off x="10070280" y="2813040"/>
          <a:ext cx="1645920" cy="98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43920</xdr:colOff>
      <xdr:row>9</xdr:row>
      <xdr:rowOff>236880</xdr:rowOff>
    </xdr:from>
    <xdr:to>
      <xdr:col>21</xdr:col>
      <xdr:colOff>12600</xdr:colOff>
      <xdr:row>13</xdr:row>
      <xdr:rowOff>197280</xdr:rowOff>
    </xdr:to>
    <xdr:pic>
      <xdr:nvPicPr>
        <xdr:cNvPr id="50" name="Рисунок 52"/>
        <xdr:cNvPicPr/>
      </xdr:nvPicPr>
      <xdr:blipFill>
        <a:blip xmlns:r="http://schemas.openxmlformats.org/officeDocument/2006/relationships" r:embed="rId43" cstate="print"/>
        <a:stretch/>
      </xdr:blipFill>
      <xdr:spPr>
        <a:xfrm>
          <a:off x="11990160" y="2813040"/>
          <a:ext cx="1743840" cy="95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43920</xdr:colOff>
      <xdr:row>9</xdr:row>
      <xdr:rowOff>236880</xdr:rowOff>
    </xdr:from>
    <xdr:to>
      <xdr:col>25</xdr:col>
      <xdr:colOff>11160</xdr:colOff>
      <xdr:row>13</xdr:row>
      <xdr:rowOff>188640</xdr:rowOff>
    </xdr:to>
    <xdr:pic>
      <xdr:nvPicPr>
        <xdr:cNvPr id="51" name="Рисунок 53"/>
        <xdr:cNvPicPr/>
      </xdr:nvPicPr>
      <xdr:blipFill>
        <a:blip xmlns:r="http://schemas.openxmlformats.org/officeDocument/2006/relationships" r:embed="rId44" cstate="print"/>
        <a:stretch/>
      </xdr:blipFill>
      <xdr:spPr>
        <a:xfrm>
          <a:off x="14061960" y="2813040"/>
          <a:ext cx="1771200" cy="94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44280</xdr:colOff>
      <xdr:row>9</xdr:row>
      <xdr:rowOff>236880</xdr:rowOff>
    </xdr:from>
    <xdr:to>
      <xdr:col>28</xdr:col>
      <xdr:colOff>554760</xdr:colOff>
      <xdr:row>13</xdr:row>
      <xdr:rowOff>197280</xdr:rowOff>
    </xdr:to>
    <xdr:pic>
      <xdr:nvPicPr>
        <xdr:cNvPr id="52" name="Рисунок 54"/>
        <xdr:cNvPicPr/>
      </xdr:nvPicPr>
      <xdr:blipFill>
        <a:blip xmlns:r="http://schemas.openxmlformats.org/officeDocument/2006/relationships" r:embed="rId17" cstate="print"/>
        <a:stretch/>
      </xdr:blipFill>
      <xdr:spPr>
        <a:xfrm>
          <a:off x="16171920" y="2813040"/>
          <a:ext cx="1783080" cy="95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5400</xdr:colOff>
      <xdr:row>26</xdr:row>
      <xdr:rowOff>228240</xdr:rowOff>
    </xdr:from>
    <xdr:to>
      <xdr:col>24</xdr:col>
      <xdr:colOff>504000</xdr:colOff>
      <xdr:row>31</xdr:row>
      <xdr:rowOff>127080</xdr:rowOff>
    </xdr:to>
    <xdr:pic>
      <xdr:nvPicPr>
        <xdr:cNvPr id="53" name="Рисунок 62"/>
        <xdr:cNvPicPr/>
      </xdr:nvPicPr>
      <xdr:blipFill>
        <a:blip xmlns:r="http://schemas.openxmlformats.org/officeDocument/2006/relationships" r:embed="rId25" cstate="print"/>
        <a:stretch/>
      </xdr:blipFill>
      <xdr:spPr>
        <a:xfrm>
          <a:off x="14023440" y="7009920"/>
          <a:ext cx="1771200" cy="111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101600</xdr:colOff>
      <xdr:row>4</xdr:row>
      <xdr:rowOff>45719</xdr:rowOff>
    </xdr:to>
    <xdr:pic>
      <xdr:nvPicPr>
        <xdr:cNvPr id="54" name="Изображения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000" y="0"/>
          <a:ext cx="74600" cy="457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nsa-flooring.com/" TargetMode="External"/><Relationship Id="rId3" Type="http://schemas.openxmlformats.org/officeDocument/2006/relationships/hyperlink" Target="http://egger.com.ru/index.php" TargetMode="External"/><Relationship Id="rId7" Type="http://schemas.openxmlformats.org/officeDocument/2006/relationships/hyperlink" Target="http://www.kronospan-laminat.ru/" TargetMode="External"/><Relationship Id="rId2" Type="http://schemas.openxmlformats.org/officeDocument/2006/relationships/hyperlink" Target="https://www.quick-step.ru/ru-RU/&#1085;&#1072;&#1081;&#1076;&#1080;&#1090;&#1077;-&#1089;&#1074;&#1086;&#1081;-&#1087;&#1086;&#1083;?filter=floortypecode.eq.lmp&amp;page=1&amp;page_size=18" TargetMode="External"/><Relationship Id="rId1" Type="http://schemas.openxmlformats.org/officeDocument/2006/relationships/hyperlink" Target="https://www.tarkett.ru/ru_RU/search/collections?filter-category_b2b%5B%5D=&#1051;&#1072;&#1084;&#1080;&#1085;&#1072;&#1090;" TargetMode="External"/><Relationship Id="rId6" Type="http://schemas.openxmlformats.org/officeDocument/2006/relationships/hyperlink" Target="https://www.floorpan.ru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laminely.com/&#1083;&#1072;&#1084;&#1080;&#1085;&#1072;&#1090;-&#1087;&#1088;&#1086;&#1076;&#1091;&#1082;&#1094;&#1080;&#1103;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lassen.ru/floor/" TargetMode="External"/><Relationship Id="rId9" Type="http://schemas.openxmlformats.org/officeDocument/2006/relationships/hyperlink" Target="http://kaindle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rkett.ru/ru_RU/collection-C000979-europlank" TargetMode="External"/><Relationship Id="rId13" Type="http://schemas.openxmlformats.org/officeDocument/2006/relationships/hyperlink" Target="https://www.tarkett.ru/ru_RU/collection-C000965-salsa-premium" TargetMode="External"/><Relationship Id="rId18" Type="http://schemas.openxmlformats.org/officeDocument/2006/relationships/hyperlink" Target="https://www.tarkett.ru/ru_RU/collection-C000971-tango-vintage" TargetMode="External"/><Relationship Id="rId3" Type="http://schemas.openxmlformats.org/officeDocument/2006/relationships/hyperlink" Target="https://www.tarkett.ru/ru_RU/collection-C001614-timber-plank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s://www.tarkett.ru/ru_RU/collection-C000977-europarquet" TargetMode="External"/><Relationship Id="rId12" Type="http://schemas.openxmlformats.org/officeDocument/2006/relationships/hyperlink" Target="https://www.tarkett.ru/ru_RU/collection-C000967-salsa-art-vision" TargetMode="External"/><Relationship Id="rId17" Type="http://schemas.openxmlformats.org/officeDocument/2006/relationships/hyperlink" Target="https://www.tarkett.ru/ru_RU/collection-C000972-tango-classic" TargetMode="External"/><Relationship Id="rId2" Type="http://schemas.openxmlformats.org/officeDocument/2006/relationships/hyperlink" Target="https://www.tarkett.ru/ru_RU/collection-C001386-ideo" TargetMode="External"/><Relationship Id="rId16" Type="http://schemas.openxmlformats.org/officeDocument/2006/relationships/hyperlink" Target="https://www.tarkett.ru/ru_RU/collection-C000970-tango-art" TargetMode="External"/><Relationship Id="rId20" Type="http://schemas.openxmlformats.org/officeDocument/2006/relationships/hyperlink" Target="https://www.tarkett.ru/ru_RU/collection-C000990-multiflex-m" TargetMode="External"/><Relationship Id="rId1" Type="http://schemas.openxmlformats.org/officeDocument/2006/relationships/hyperlink" Target="https://www.tarkett.ru/ru_RU/collection-C000975-step-xl-l" TargetMode="External"/><Relationship Id="rId6" Type="http://schemas.openxmlformats.org/officeDocument/2006/relationships/hyperlink" Target="https://www.tarkett.ru/ru_RU/collection-C000982-eurostandard" TargetMode="External"/><Relationship Id="rId11" Type="http://schemas.openxmlformats.org/officeDocument/2006/relationships/hyperlink" Target="https://www.tarkett.ru/ru_RU/collection-C000966-salsa-art" TargetMode="External"/><Relationship Id="rId5" Type="http://schemas.openxmlformats.org/officeDocument/2006/relationships/hyperlink" Target="https://www.tarkett.ru/ru_RU/collection-C000988-klassika-country" TargetMode="External"/><Relationship Id="rId15" Type="http://schemas.openxmlformats.org/officeDocument/2006/relationships/hyperlink" Target="https://www.tarkett.ru/ru_RU/collection-C000969-tango" TargetMode="External"/><Relationship Id="rId10" Type="http://schemas.openxmlformats.org/officeDocument/2006/relationships/hyperlink" Target="https://www.tarkett.ru/ru_RU/collection-C000964-salsa" TargetMode="External"/><Relationship Id="rId19" Type="http://schemas.openxmlformats.org/officeDocument/2006/relationships/hyperlink" Target="https://www.tarkett.ru/ru_RU/collection-C000968-performance-fashion" TargetMode="External"/><Relationship Id="rId4" Type="http://schemas.openxmlformats.org/officeDocument/2006/relationships/hyperlink" Target="https://www.tarkett.ru/ru_RU/collection-C001108-timber" TargetMode="External"/><Relationship Id="rId9" Type="http://schemas.openxmlformats.org/officeDocument/2006/relationships/hyperlink" Target="https://www.tarkett.ru/ru_RU/collection-C000974-samba" TargetMode="External"/><Relationship Id="rId14" Type="http://schemas.openxmlformats.org/officeDocument/2006/relationships/hyperlink" Target="https://www.tarkett.ru/ru_RU/collection-C000973-rumba" TargetMode="External"/><Relationship Id="rId2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K147"/>
  <sheetViews>
    <sheetView view="pageBreakPreview" topLeftCell="A5" zoomScale="75" zoomScaleNormal="75" zoomScalePageLayoutView="75" workbookViewId="0">
      <selection activeCell="B1" sqref="B1"/>
    </sheetView>
  </sheetViews>
  <sheetFormatPr defaultColWidth="10.28515625" defaultRowHeight="15"/>
  <cols>
    <col min="1" max="1" width="56.140625" style="1" customWidth="1"/>
    <col min="2" max="2" width="18.7109375" style="1" customWidth="1"/>
    <col min="3" max="4" width="10.28515625" style="1"/>
    <col min="5" max="5" width="10.28515625" style="1" customWidth="1"/>
    <col min="6" max="9" width="10.28515625" style="1" hidden="1" customWidth="1"/>
    <col min="10" max="10" width="15.28515625" style="1" customWidth="1"/>
    <col min="11" max="11" width="3.5703125" style="1" customWidth="1"/>
    <col min="12" max="253" width="10.28515625" style="1"/>
    <col min="254" max="254" width="44.28515625" style="1" customWidth="1"/>
    <col min="255" max="255" width="18.7109375" style="1" customWidth="1"/>
    <col min="256" max="262" width="10.28515625" style="1"/>
    <col min="263" max="263" width="15.28515625" style="1" customWidth="1"/>
    <col min="264" max="264" width="3.5703125" style="1" customWidth="1"/>
    <col min="265" max="265" width="10.140625" style="1" customWidth="1"/>
    <col min="266" max="509" width="10.28515625" style="1"/>
    <col min="510" max="510" width="44.28515625" style="1" customWidth="1"/>
    <col min="511" max="511" width="18.7109375" style="1" customWidth="1"/>
    <col min="512" max="518" width="10.28515625" style="1"/>
    <col min="519" max="519" width="15.28515625" style="1" customWidth="1"/>
    <col min="520" max="520" width="3.5703125" style="1" customWidth="1"/>
    <col min="521" max="521" width="10.140625" style="1" customWidth="1"/>
    <col min="522" max="765" width="10.28515625" style="1"/>
    <col min="766" max="766" width="44.28515625" style="1" customWidth="1"/>
    <col min="767" max="767" width="18.7109375" style="1" customWidth="1"/>
    <col min="768" max="774" width="10.28515625" style="1"/>
    <col min="775" max="775" width="15.28515625" style="1" customWidth="1"/>
    <col min="776" max="776" width="3.5703125" style="1" customWidth="1"/>
    <col min="777" max="777" width="10.140625" style="1" customWidth="1"/>
    <col min="778" max="1021" width="10.28515625" style="1"/>
    <col min="1022" max="1022" width="44.28515625" style="1" customWidth="1"/>
    <col min="1023" max="1023" width="18.7109375" style="1" customWidth="1"/>
    <col min="1024" max="1025" width="10.28515625" style="1"/>
  </cols>
  <sheetData>
    <row r="1" spans="1:1024" ht="16.5" hidden="1" customHeight="1">
      <c r="A1" s="2"/>
      <c r="B1" s="3"/>
      <c r="C1" s="4"/>
      <c r="D1" s="5"/>
      <c r="E1" s="6"/>
      <c r="F1" s="7"/>
      <c r="G1" s="8"/>
      <c r="H1" s="7"/>
      <c r="I1" s="324" t="s">
        <v>0</v>
      </c>
      <c r="J1" s="324"/>
      <c r="K1" s="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6.5" hidden="1" customHeight="1">
      <c r="A2" s="2"/>
      <c r="B2" s="3"/>
      <c r="C2" s="4"/>
      <c r="D2" s="5"/>
      <c r="E2" s="6"/>
      <c r="F2" s="7"/>
      <c r="G2" s="8"/>
      <c r="H2" s="7"/>
      <c r="I2" s="10"/>
      <c r="J2" s="11" t="s">
        <v>1</v>
      </c>
      <c r="K2" s="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6.5" hidden="1" customHeight="1">
      <c r="A3" s="12"/>
      <c r="B3" s="13"/>
      <c r="C3" s="14"/>
      <c r="D3" s="8"/>
      <c r="E3" s="6"/>
      <c r="F3" s="14"/>
      <c r="G3" s="13"/>
      <c r="H3" s="14"/>
      <c r="I3" s="325" t="s">
        <v>2</v>
      </c>
      <c r="J3" s="325"/>
      <c r="K3" s="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6.5" hidden="1" customHeight="1">
      <c r="A4" s="326" t="s">
        <v>3</v>
      </c>
      <c r="B4" s="326"/>
      <c r="C4" s="326"/>
      <c r="D4" s="326"/>
      <c r="E4" s="326"/>
      <c r="F4" s="326"/>
      <c r="G4" s="326"/>
      <c r="H4" s="326"/>
      <c r="I4" s="326"/>
      <c r="J4" s="15"/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3.9" customHeight="1">
      <c r="A5" s="327" t="s">
        <v>4</v>
      </c>
      <c r="B5" s="327" t="s">
        <v>5</v>
      </c>
      <c r="C5" s="327" t="s">
        <v>6</v>
      </c>
      <c r="D5" s="327" t="s">
        <v>7</v>
      </c>
      <c r="E5" s="327" t="s">
        <v>8</v>
      </c>
      <c r="F5" s="328" t="s">
        <v>9</v>
      </c>
      <c r="G5" s="328"/>
      <c r="H5" s="328"/>
      <c r="I5" s="328"/>
      <c r="J5" s="329" t="s">
        <v>10</v>
      </c>
    </row>
    <row r="6" spans="1:1024" ht="15.75">
      <c r="A6" s="327"/>
      <c r="B6" s="327"/>
      <c r="C6" s="327"/>
      <c r="D6" s="327"/>
      <c r="E6" s="327"/>
      <c r="F6" s="330" t="s">
        <v>11</v>
      </c>
      <c r="G6" s="330"/>
      <c r="H6" s="330" t="s">
        <v>12</v>
      </c>
      <c r="I6" s="330"/>
      <c r="J6" s="329"/>
    </row>
    <row r="7" spans="1:1024" ht="16.899999999999999" customHeight="1">
      <c r="A7" s="322" t="s">
        <v>13</v>
      </c>
      <c r="B7" s="322"/>
      <c r="C7" s="322"/>
      <c r="D7" s="322"/>
      <c r="E7" s="322"/>
      <c r="F7" s="322"/>
      <c r="G7" s="322"/>
      <c r="H7" s="322"/>
      <c r="I7" s="322"/>
      <c r="J7" s="322"/>
    </row>
    <row r="8" spans="1:1024">
      <c r="A8" s="17" t="s">
        <v>14</v>
      </c>
      <c r="B8" s="18" t="s">
        <v>15</v>
      </c>
      <c r="C8" s="18">
        <v>32</v>
      </c>
      <c r="D8" s="18">
        <v>2.153</v>
      </c>
      <c r="E8" s="18">
        <v>8</v>
      </c>
      <c r="F8" s="290">
        <v>385</v>
      </c>
      <c r="G8" s="290"/>
      <c r="H8" s="289">
        <f>F8*D8/E8</f>
        <v>103.613125</v>
      </c>
      <c r="I8" s="289"/>
      <c r="J8" s="19">
        <v>497</v>
      </c>
    </row>
    <row r="9" spans="1:1024" ht="16.899999999999999" customHeight="1">
      <c r="A9" s="322" t="s">
        <v>16</v>
      </c>
      <c r="B9" s="322"/>
      <c r="C9" s="322"/>
      <c r="D9" s="322"/>
      <c r="E9" s="322"/>
      <c r="F9" s="322"/>
      <c r="G9" s="322"/>
      <c r="H9" s="322"/>
      <c r="I9" s="322"/>
      <c r="J9" s="322"/>
    </row>
    <row r="10" spans="1:1024">
      <c r="A10" s="20" t="s">
        <v>17</v>
      </c>
      <c r="B10" s="21" t="s">
        <v>18</v>
      </c>
      <c r="C10" s="22">
        <v>32</v>
      </c>
      <c r="D10" s="22">
        <v>2.0049999999999999</v>
      </c>
      <c r="E10" s="22">
        <v>8</v>
      </c>
      <c r="F10" s="301">
        <v>508.5</v>
      </c>
      <c r="G10" s="301"/>
      <c r="H10" s="301">
        <f>F10*D10/E10</f>
        <v>127.44281249999999</v>
      </c>
      <c r="I10" s="301"/>
      <c r="J10" s="23">
        <v>692</v>
      </c>
    </row>
    <row r="11" spans="1:1024">
      <c r="A11" s="20" t="s">
        <v>19</v>
      </c>
      <c r="B11" s="21" t="s">
        <v>20</v>
      </c>
      <c r="C11" s="22">
        <v>32</v>
      </c>
      <c r="D11" s="22">
        <v>1.5029999999999999</v>
      </c>
      <c r="E11" s="22">
        <v>6</v>
      </c>
      <c r="F11" s="301">
        <v>655.13</v>
      </c>
      <c r="G11" s="301"/>
      <c r="H11" s="301">
        <f>F11*D11/E11</f>
        <v>164.11006499999999</v>
      </c>
      <c r="I11" s="301"/>
      <c r="J11" s="23">
        <v>891</v>
      </c>
    </row>
    <row r="12" spans="1:1024" ht="16.899999999999999" customHeight="1">
      <c r="A12" s="285" t="s">
        <v>21</v>
      </c>
      <c r="B12" s="285"/>
      <c r="C12" s="285"/>
      <c r="D12" s="285"/>
      <c r="E12" s="285"/>
      <c r="F12" s="285"/>
      <c r="G12" s="285"/>
      <c r="H12" s="285"/>
      <c r="I12" s="285"/>
      <c r="J12" s="285"/>
    </row>
    <row r="13" spans="1:1024">
      <c r="A13" s="24" t="s">
        <v>22</v>
      </c>
      <c r="B13" s="25" t="s">
        <v>20</v>
      </c>
      <c r="C13" s="22">
        <v>33</v>
      </c>
      <c r="D13" s="22">
        <v>1.5029999999999999</v>
      </c>
      <c r="E13" s="22">
        <v>6</v>
      </c>
      <c r="F13" s="301">
        <v>1144.92</v>
      </c>
      <c r="G13" s="301"/>
      <c r="H13" s="301">
        <f t="shared" ref="H13:H33" si="0">F13*D13/E13</f>
        <v>286.80246</v>
      </c>
      <c r="I13" s="301"/>
      <c r="J13" s="26">
        <v>1567</v>
      </c>
    </row>
    <row r="14" spans="1:1024">
      <c r="A14" s="24" t="s">
        <v>23</v>
      </c>
      <c r="B14" s="25" t="s">
        <v>24</v>
      </c>
      <c r="C14" s="22">
        <v>33</v>
      </c>
      <c r="D14" s="22">
        <v>1.0269999999999999</v>
      </c>
      <c r="E14" s="22">
        <v>5</v>
      </c>
      <c r="F14" s="301">
        <v>971.87</v>
      </c>
      <c r="G14" s="301"/>
      <c r="H14" s="301">
        <f t="shared" si="0"/>
        <v>199.62209799999999</v>
      </c>
      <c r="I14" s="301"/>
      <c r="J14" s="26">
        <v>1331</v>
      </c>
    </row>
    <row r="15" spans="1:1024">
      <c r="A15" s="24" t="s">
        <v>25</v>
      </c>
      <c r="B15" s="25" t="s">
        <v>26</v>
      </c>
      <c r="C15" s="22">
        <v>33</v>
      </c>
      <c r="D15" s="22">
        <v>1.2529999999999999</v>
      </c>
      <c r="E15" s="22">
        <v>5</v>
      </c>
      <c r="F15" s="301">
        <v>1058.71</v>
      </c>
      <c r="G15" s="301"/>
      <c r="H15" s="301">
        <f t="shared" si="0"/>
        <v>265.312726</v>
      </c>
      <c r="I15" s="301"/>
      <c r="J15" s="26">
        <v>1450</v>
      </c>
    </row>
    <row r="16" spans="1:1024">
      <c r="A16" s="24" t="s">
        <v>27</v>
      </c>
      <c r="B16" s="25" t="s">
        <v>18</v>
      </c>
      <c r="C16" s="22">
        <v>33</v>
      </c>
      <c r="D16" s="22">
        <v>2.0049999999999999</v>
      </c>
      <c r="E16" s="22">
        <v>8</v>
      </c>
      <c r="F16" s="301">
        <v>639.05999999999995</v>
      </c>
      <c r="G16" s="301"/>
      <c r="H16" s="301">
        <f t="shared" si="0"/>
        <v>160.16441249999997</v>
      </c>
      <c r="I16" s="301"/>
      <c r="J16" s="26">
        <v>876</v>
      </c>
    </row>
    <row r="17" spans="1:10">
      <c r="A17" s="27" t="s">
        <v>28</v>
      </c>
      <c r="B17" s="28" t="s">
        <v>29</v>
      </c>
      <c r="C17" s="29">
        <v>33</v>
      </c>
      <c r="D17" s="29">
        <v>1.2529999999999999</v>
      </c>
      <c r="E17" s="29">
        <v>5</v>
      </c>
      <c r="F17" s="282">
        <v>934.96</v>
      </c>
      <c r="G17" s="282"/>
      <c r="H17" s="283">
        <f t="shared" si="0"/>
        <v>234.30097599999999</v>
      </c>
      <c r="I17" s="283"/>
      <c r="J17" s="30">
        <v>1281</v>
      </c>
    </row>
    <row r="18" spans="1:10">
      <c r="A18" s="27" t="s">
        <v>30</v>
      </c>
      <c r="B18" s="28" t="s">
        <v>18</v>
      </c>
      <c r="C18" s="29">
        <v>33</v>
      </c>
      <c r="D18" s="29">
        <v>2.0049999999999999</v>
      </c>
      <c r="E18" s="29">
        <v>8</v>
      </c>
      <c r="F18" s="282">
        <v>756.67</v>
      </c>
      <c r="G18" s="282"/>
      <c r="H18" s="283">
        <f t="shared" si="0"/>
        <v>189.64041874999998</v>
      </c>
      <c r="I18" s="283"/>
      <c r="J18" s="30">
        <v>1037</v>
      </c>
    </row>
    <row r="19" spans="1:10">
      <c r="A19" s="27" t="s">
        <v>31</v>
      </c>
      <c r="B19" s="28" t="s">
        <v>24</v>
      </c>
      <c r="C19" s="29">
        <v>33</v>
      </c>
      <c r="D19" s="29">
        <v>1.0269999999999999</v>
      </c>
      <c r="E19" s="29">
        <v>5</v>
      </c>
      <c r="F19" s="282">
        <v>957.23</v>
      </c>
      <c r="G19" s="282"/>
      <c r="H19" s="283">
        <f t="shared" si="0"/>
        <v>196.61504199999999</v>
      </c>
      <c r="I19" s="283"/>
      <c r="J19" s="30">
        <v>1311</v>
      </c>
    </row>
    <row r="20" spans="1:10">
      <c r="A20" s="27" t="s">
        <v>32</v>
      </c>
      <c r="B20" s="28" t="s">
        <v>33</v>
      </c>
      <c r="C20" s="29">
        <v>32</v>
      </c>
      <c r="D20" s="29">
        <v>1.643</v>
      </c>
      <c r="E20" s="29">
        <v>8</v>
      </c>
      <c r="F20" s="282">
        <v>672.41200000000003</v>
      </c>
      <c r="G20" s="282"/>
      <c r="H20" s="283">
        <f t="shared" si="0"/>
        <v>138.09661450000002</v>
      </c>
      <c r="I20" s="283"/>
      <c r="J20" s="30">
        <v>921</v>
      </c>
    </row>
    <row r="21" spans="1:10">
      <c r="A21" s="27" t="s">
        <v>34</v>
      </c>
      <c r="B21" s="28" t="s">
        <v>35</v>
      </c>
      <c r="C21" s="29">
        <v>33</v>
      </c>
      <c r="D21" s="29">
        <v>0.49590000000000001</v>
      </c>
      <c r="E21" s="29">
        <v>5</v>
      </c>
      <c r="F21" s="282">
        <v>1028.48</v>
      </c>
      <c r="G21" s="282"/>
      <c r="H21" s="283">
        <f t="shared" si="0"/>
        <v>102.0046464</v>
      </c>
      <c r="I21" s="283"/>
      <c r="J21" s="30">
        <v>1409</v>
      </c>
    </row>
    <row r="22" spans="1:10">
      <c r="A22" s="27" t="s">
        <v>36</v>
      </c>
      <c r="B22" s="28" t="s">
        <v>37</v>
      </c>
      <c r="C22" s="29">
        <v>33</v>
      </c>
      <c r="D22" s="29">
        <v>0.749</v>
      </c>
      <c r="E22" s="29">
        <v>5</v>
      </c>
      <c r="F22" s="282">
        <v>979.51</v>
      </c>
      <c r="G22" s="282"/>
      <c r="H22" s="283">
        <f t="shared" si="0"/>
        <v>146.73059800000001</v>
      </c>
      <c r="I22" s="283"/>
      <c r="J22" s="30">
        <v>1342</v>
      </c>
    </row>
    <row r="23" spans="1:10">
      <c r="A23" s="31" t="s">
        <v>38</v>
      </c>
      <c r="B23" s="32" t="s">
        <v>18</v>
      </c>
      <c r="C23" s="33">
        <v>33</v>
      </c>
      <c r="D23" s="33">
        <v>2.0049999999999999</v>
      </c>
      <c r="E23" s="33">
        <v>8</v>
      </c>
      <c r="F23" s="321">
        <v>647.96</v>
      </c>
      <c r="G23" s="321"/>
      <c r="H23" s="283">
        <f t="shared" si="0"/>
        <v>162.39497499999999</v>
      </c>
      <c r="I23" s="283"/>
      <c r="J23" s="34">
        <v>888</v>
      </c>
    </row>
    <row r="24" spans="1:10">
      <c r="A24" s="27" t="s">
        <v>39</v>
      </c>
      <c r="B24" s="28" t="s">
        <v>18</v>
      </c>
      <c r="C24" s="29">
        <v>32</v>
      </c>
      <c r="D24" s="29">
        <v>2.0049999999999999</v>
      </c>
      <c r="E24" s="29">
        <v>8</v>
      </c>
      <c r="F24" s="282">
        <v>991.34</v>
      </c>
      <c r="G24" s="282"/>
      <c r="H24" s="283">
        <f t="shared" si="0"/>
        <v>248.4545875</v>
      </c>
      <c r="I24" s="283"/>
      <c r="J24" s="34">
        <v>1358</v>
      </c>
    </row>
    <row r="25" spans="1:10">
      <c r="A25" s="27" t="s">
        <v>40</v>
      </c>
      <c r="B25" s="28" t="s">
        <v>18</v>
      </c>
      <c r="C25" s="29">
        <v>32</v>
      </c>
      <c r="D25" s="29">
        <v>2.0049999999999999</v>
      </c>
      <c r="E25" s="29">
        <v>8</v>
      </c>
      <c r="F25" s="282">
        <v>569.65</v>
      </c>
      <c r="G25" s="282"/>
      <c r="H25" s="283">
        <f t="shared" si="0"/>
        <v>142.76853125</v>
      </c>
      <c r="I25" s="283"/>
      <c r="J25" s="34">
        <v>780</v>
      </c>
    </row>
    <row r="26" spans="1:10">
      <c r="A26" s="27" t="s">
        <v>41</v>
      </c>
      <c r="B26" s="28" t="s">
        <v>42</v>
      </c>
      <c r="C26" s="29">
        <v>33</v>
      </c>
      <c r="D26" s="29">
        <v>1.754</v>
      </c>
      <c r="E26" s="29">
        <v>7</v>
      </c>
      <c r="F26" s="282">
        <v>779.43</v>
      </c>
      <c r="G26" s="282"/>
      <c r="H26" s="283">
        <f t="shared" si="0"/>
        <v>195.30288857142858</v>
      </c>
      <c r="I26" s="283"/>
      <c r="J26" s="34">
        <v>1068</v>
      </c>
    </row>
    <row r="27" spans="1:10">
      <c r="A27" s="35" t="s">
        <v>43</v>
      </c>
      <c r="B27" s="28" t="s">
        <v>44</v>
      </c>
      <c r="C27" s="29">
        <v>32</v>
      </c>
      <c r="D27" s="29">
        <v>2.0049999999999999</v>
      </c>
      <c r="E27" s="29">
        <v>8</v>
      </c>
      <c r="F27" s="282">
        <v>1022.81</v>
      </c>
      <c r="G27" s="282"/>
      <c r="H27" s="283">
        <f t="shared" si="0"/>
        <v>256.34175624999995</v>
      </c>
      <c r="I27" s="283"/>
      <c r="J27" s="34">
        <v>1401</v>
      </c>
    </row>
    <row r="28" spans="1:10">
      <c r="A28" s="35" t="s">
        <v>43</v>
      </c>
      <c r="B28" s="28" t="s">
        <v>45</v>
      </c>
      <c r="C28" s="29">
        <v>32</v>
      </c>
      <c r="D28" s="29">
        <v>2.5649999999999999</v>
      </c>
      <c r="E28" s="29">
        <v>6</v>
      </c>
      <c r="F28" s="282">
        <v>1022.81</v>
      </c>
      <c r="G28" s="282"/>
      <c r="H28" s="283">
        <f t="shared" si="0"/>
        <v>437.25127500000002</v>
      </c>
      <c r="I28" s="283"/>
      <c r="J28" s="34">
        <v>1401</v>
      </c>
    </row>
    <row r="29" spans="1:10">
      <c r="A29" s="27" t="s">
        <v>46</v>
      </c>
      <c r="B29" s="28" t="s">
        <v>18</v>
      </c>
      <c r="C29" s="29">
        <v>33</v>
      </c>
      <c r="D29" s="29">
        <v>2.0049999999999999</v>
      </c>
      <c r="E29" s="29">
        <v>8</v>
      </c>
      <c r="F29" s="282">
        <v>712.76</v>
      </c>
      <c r="G29" s="282"/>
      <c r="H29" s="283">
        <f t="shared" si="0"/>
        <v>178.63547499999999</v>
      </c>
      <c r="I29" s="283"/>
      <c r="J29" s="34">
        <v>976</v>
      </c>
    </row>
    <row r="30" spans="1:10">
      <c r="A30" s="27" t="s">
        <v>47</v>
      </c>
      <c r="B30" s="28" t="s">
        <v>18</v>
      </c>
      <c r="C30" s="29">
        <v>33</v>
      </c>
      <c r="D30" s="29">
        <v>2.0049999999999999</v>
      </c>
      <c r="E30" s="29">
        <v>8</v>
      </c>
      <c r="F30" s="282">
        <v>712.76</v>
      </c>
      <c r="G30" s="282"/>
      <c r="H30" s="283">
        <f t="shared" si="0"/>
        <v>178.63547499999999</v>
      </c>
      <c r="I30" s="283"/>
      <c r="J30" s="34">
        <v>976</v>
      </c>
    </row>
    <row r="31" spans="1:10">
      <c r="A31" s="27" t="s">
        <v>48</v>
      </c>
      <c r="B31" s="28" t="s">
        <v>42</v>
      </c>
      <c r="C31" s="29">
        <v>33</v>
      </c>
      <c r="D31" s="29">
        <v>1.754</v>
      </c>
      <c r="E31" s="29">
        <v>7</v>
      </c>
      <c r="F31" s="282">
        <v>861.01</v>
      </c>
      <c r="G31" s="282"/>
      <c r="H31" s="283">
        <f t="shared" si="0"/>
        <v>215.74450571428571</v>
      </c>
      <c r="I31" s="283"/>
      <c r="J31" s="34">
        <v>1180</v>
      </c>
    </row>
    <row r="32" spans="1:10">
      <c r="A32" s="27" t="s">
        <v>49</v>
      </c>
      <c r="B32" s="28" t="s">
        <v>18</v>
      </c>
      <c r="C32" s="29">
        <v>32</v>
      </c>
      <c r="D32" s="29">
        <v>2.0049999999999999</v>
      </c>
      <c r="E32" s="29">
        <v>8</v>
      </c>
      <c r="F32" s="282">
        <v>640.4</v>
      </c>
      <c r="G32" s="282"/>
      <c r="H32" s="283">
        <f t="shared" si="0"/>
        <v>160.50024999999999</v>
      </c>
      <c r="I32" s="283"/>
      <c r="J32" s="34">
        <v>884</v>
      </c>
    </row>
    <row r="33" spans="1:10">
      <c r="A33" s="31" t="s">
        <v>50</v>
      </c>
      <c r="B33" s="32" t="s">
        <v>51</v>
      </c>
      <c r="C33" s="33">
        <v>33</v>
      </c>
      <c r="D33" s="33">
        <v>1.232</v>
      </c>
      <c r="E33" s="33">
        <v>6</v>
      </c>
      <c r="F33" s="321">
        <v>907.45</v>
      </c>
      <c r="G33" s="321"/>
      <c r="H33" s="283">
        <f t="shared" si="0"/>
        <v>186.32973333333334</v>
      </c>
      <c r="I33" s="283"/>
      <c r="J33" s="36">
        <v>1243</v>
      </c>
    </row>
    <row r="34" spans="1:10" ht="16.899999999999999" customHeight="1">
      <c r="A34" s="322" t="s">
        <v>52</v>
      </c>
      <c r="B34" s="322"/>
      <c r="C34" s="322"/>
      <c r="D34" s="322"/>
      <c r="E34" s="322"/>
      <c r="F34" s="322"/>
      <c r="G34" s="322"/>
      <c r="H34" s="322"/>
      <c r="I34" s="322"/>
      <c r="J34" s="322"/>
    </row>
    <row r="35" spans="1:10">
      <c r="A35" s="37" t="s">
        <v>53</v>
      </c>
      <c r="B35" s="38" t="s">
        <v>18</v>
      </c>
      <c r="C35" s="39">
        <v>32</v>
      </c>
      <c r="D35" s="39">
        <v>2.0049999999999999</v>
      </c>
      <c r="E35" s="39">
        <v>8</v>
      </c>
      <c r="F35" s="282">
        <v>503.89</v>
      </c>
      <c r="G35" s="282"/>
      <c r="H35" s="283">
        <f>F35*D35/E35</f>
        <v>126.28743124999998</v>
      </c>
      <c r="I35" s="283"/>
      <c r="J35" s="40">
        <v>690</v>
      </c>
    </row>
    <row r="36" spans="1:10">
      <c r="A36" s="37" t="s">
        <v>54</v>
      </c>
      <c r="B36" s="38" t="s">
        <v>18</v>
      </c>
      <c r="C36" s="39">
        <v>33</v>
      </c>
      <c r="D36" s="39">
        <v>2.0049999999999999</v>
      </c>
      <c r="E36" s="39">
        <v>8</v>
      </c>
      <c r="F36" s="282">
        <v>547.32000000000005</v>
      </c>
      <c r="G36" s="282"/>
      <c r="H36" s="283">
        <f>F36*D36/E36</f>
        <v>137.17207500000001</v>
      </c>
      <c r="I36" s="283"/>
      <c r="J36" s="40">
        <v>750</v>
      </c>
    </row>
    <row r="37" spans="1:10">
      <c r="A37" s="323" t="s">
        <v>55</v>
      </c>
      <c r="B37" s="323"/>
      <c r="C37" s="323"/>
      <c r="D37" s="323"/>
      <c r="E37" s="323"/>
      <c r="F37" s="323"/>
      <c r="G37" s="323"/>
      <c r="H37" s="323"/>
      <c r="I37" s="323"/>
      <c r="J37" s="323"/>
    </row>
    <row r="38" spans="1:10">
      <c r="A38" s="37" t="s">
        <v>56</v>
      </c>
      <c r="B38" s="38" t="s">
        <v>57</v>
      </c>
      <c r="C38" s="39">
        <v>32</v>
      </c>
      <c r="D38" s="39">
        <v>2.2549999999999999</v>
      </c>
      <c r="E38" s="39">
        <v>9</v>
      </c>
      <c r="F38" s="282">
        <v>397</v>
      </c>
      <c r="G38" s="282"/>
      <c r="H38" s="283">
        <f>F38*D38/E38</f>
        <v>99.470555555555563</v>
      </c>
      <c r="I38" s="283"/>
      <c r="J38" s="40">
        <v>586</v>
      </c>
    </row>
    <row r="39" spans="1:10">
      <c r="A39" s="37" t="s">
        <v>58</v>
      </c>
      <c r="B39" s="38" t="s">
        <v>18</v>
      </c>
      <c r="C39" s="39">
        <v>32</v>
      </c>
      <c r="D39" s="39">
        <v>2.0049999999999999</v>
      </c>
      <c r="E39" s="39">
        <v>8</v>
      </c>
      <c r="F39" s="282">
        <v>442</v>
      </c>
      <c r="G39" s="282"/>
      <c r="H39" s="283">
        <f>F39*D39/E39</f>
        <v>110.77624999999999</v>
      </c>
      <c r="I39" s="283"/>
      <c r="J39" s="40">
        <v>646</v>
      </c>
    </row>
    <row r="40" spans="1:10" ht="16.899999999999999" customHeight="1">
      <c r="A40" s="285" t="s">
        <v>59</v>
      </c>
      <c r="B40" s="285"/>
      <c r="C40" s="285"/>
      <c r="D40" s="285"/>
      <c r="E40" s="285"/>
      <c r="F40" s="285"/>
      <c r="G40" s="285"/>
      <c r="H40" s="285"/>
      <c r="I40" s="285"/>
      <c r="J40" s="285"/>
    </row>
    <row r="41" spans="1:10">
      <c r="A41" s="41" t="s">
        <v>60</v>
      </c>
      <c r="B41" s="42" t="s">
        <v>61</v>
      </c>
      <c r="C41" s="43">
        <v>33</v>
      </c>
      <c r="D41" s="43">
        <v>2.1560000000000001</v>
      </c>
      <c r="E41" s="43">
        <v>9</v>
      </c>
      <c r="F41" s="316">
        <v>660</v>
      </c>
      <c r="G41" s="316"/>
      <c r="H41" s="316">
        <f t="shared" ref="H41:H56" si="1">F41*D41/E41</f>
        <v>158.10666666666668</v>
      </c>
      <c r="I41" s="316"/>
      <c r="J41" s="44">
        <v>881</v>
      </c>
    </row>
    <row r="42" spans="1:10">
      <c r="A42" s="41" t="s">
        <v>62</v>
      </c>
      <c r="B42" s="42" t="s">
        <v>63</v>
      </c>
      <c r="C42" s="43">
        <v>33</v>
      </c>
      <c r="D42" s="43">
        <v>1.5960000000000001</v>
      </c>
      <c r="E42" s="43">
        <v>7</v>
      </c>
      <c r="F42" s="316">
        <v>607</v>
      </c>
      <c r="G42" s="316"/>
      <c r="H42" s="316">
        <f t="shared" si="1"/>
        <v>138.39600000000002</v>
      </c>
      <c r="I42" s="316"/>
      <c r="J42" s="44">
        <v>810</v>
      </c>
    </row>
    <row r="43" spans="1:10">
      <c r="A43" s="41" t="s">
        <v>64</v>
      </c>
      <c r="B43" s="42" t="s">
        <v>65</v>
      </c>
      <c r="C43" s="43">
        <v>32</v>
      </c>
      <c r="D43" s="43">
        <v>1.901</v>
      </c>
      <c r="E43" s="43">
        <v>4</v>
      </c>
      <c r="F43" s="316">
        <v>1024</v>
      </c>
      <c r="G43" s="316"/>
      <c r="H43" s="316">
        <f t="shared" si="1"/>
        <v>486.65600000000001</v>
      </c>
      <c r="I43" s="316"/>
      <c r="J43" s="44">
        <v>1415</v>
      </c>
    </row>
    <row r="44" spans="1:10">
      <c r="A44" s="41" t="s">
        <v>66</v>
      </c>
      <c r="B44" s="42" t="s">
        <v>67</v>
      </c>
      <c r="C44" s="43">
        <v>32</v>
      </c>
      <c r="D44" s="43">
        <v>1.901</v>
      </c>
      <c r="E44" s="43">
        <v>4</v>
      </c>
      <c r="F44" s="316">
        <v>1024</v>
      </c>
      <c r="G44" s="316"/>
      <c r="H44" s="316">
        <f t="shared" si="1"/>
        <v>486.65600000000001</v>
      </c>
      <c r="I44" s="316"/>
      <c r="J44" s="44">
        <v>1415</v>
      </c>
    </row>
    <row r="45" spans="1:10">
      <c r="A45" s="45" t="s">
        <v>68</v>
      </c>
      <c r="B45" s="46" t="s">
        <v>69</v>
      </c>
      <c r="C45" s="47">
        <v>32</v>
      </c>
      <c r="D45" s="47">
        <v>1.5069999999999999</v>
      </c>
      <c r="E45" s="47">
        <v>7</v>
      </c>
      <c r="F45" s="317">
        <v>875</v>
      </c>
      <c r="G45" s="317"/>
      <c r="H45" s="318">
        <f t="shared" si="1"/>
        <v>188.375</v>
      </c>
      <c r="I45" s="318"/>
      <c r="J45" s="19">
        <v>1193</v>
      </c>
    </row>
    <row r="46" spans="1:10">
      <c r="A46" s="48" t="s">
        <v>70</v>
      </c>
      <c r="B46" s="49" t="s">
        <v>71</v>
      </c>
      <c r="C46" s="50">
        <v>32</v>
      </c>
      <c r="D46" s="50">
        <v>1.722</v>
      </c>
      <c r="E46" s="50">
        <v>8</v>
      </c>
      <c r="F46" s="319">
        <v>809</v>
      </c>
      <c r="G46" s="319"/>
      <c r="H46" s="320">
        <f t="shared" si="1"/>
        <v>174.13724999999999</v>
      </c>
      <c r="I46" s="320"/>
      <c r="J46" s="52">
        <v>1110</v>
      </c>
    </row>
    <row r="47" spans="1:10">
      <c r="A47" s="53" t="s">
        <v>72</v>
      </c>
      <c r="B47" s="49" t="s">
        <v>73</v>
      </c>
      <c r="C47" s="50">
        <v>32</v>
      </c>
      <c r="D47" s="50">
        <v>2.952</v>
      </c>
      <c r="E47" s="50">
        <v>6</v>
      </c>
      <c r="F47" s="319">
        <v>1661</v>
      </c>
      <c r="G47" s="319"/>
      <c r="H47" s="320">
        <f t="shared" si="1"/>
        <v>817.21199999999999</v>
      </c>
      <c r="I47" s="320"/>
      <c r="J47" s="52">
        <v>2160</v>
      </c>
    </row>
    <row r="48" spans="1:10">
      <c r="A48" s="54" t="s">
        <v>74</v>
      </c>
      <c r="B48" s="55" t="s">
        <v>75</v>
      </c>
      <c r="C48" s="56">
        <v>32</v>
      </c>
      <c r="D48" s="56">
        <v>1.573</v>
      </c>
      <c r="E48" s="56">
        <v>6</v>
      </c>
      <c r="F48" s="309">
        <v>995</v>
      </c>
      <c r="G48" s="309"/>
      <c r="H48" s="287">
        <f t="shared" si="1"/>
        <v>260.85583333333335</v>
      </c>
      <c r="I48" s="287"/>
      <c r="J48" s="57">
        <v>1355</v>
      </c>
    </row>
    <row r="49" spans="1:10">
      <c r="A49" s="58" t="s">
        <v>76</v>
      </c>
      <c r="B49" s="59" t="s">
        <v>63</v>
      </c>
      <c r="C49" s="33">
        <v>32</v>
      </c>
      <c r="D49" s="33">
        <v>1.5960000000000001</v>
      </c>
      <c r="E49" s="33">
        <v>7</v>
      </c>
      <c r="F49" s="309">
        <v>774</v>
      </c>
      <c r="G49" s="309"/>
      <c r="H49" s="297">
        <f t="shared" si="1"/>
        <v>176.47200000000001</v>
      </c>
      <c r="I49" s="297"/>
      <c r="J49" s="60">
        <v>1065</v>
      </c>
    </row>
    <row r="50" spans="1:10">
      <c r="A50" s="61" t="s">
        <v>77</v>
      </c>
      <c r="B50" s="62" t="s">
        <v>71</v>
      </c>
      <c r="C50" s="63">
        <v>32</v>
      </c>
      <c r="D50" s="63">
        <v>1.7222</v>
      </c>
      <c r="E50" s="63">
        <v>8</v>
      </c>
      <c r="F50" s="314">
        <v>917</v>
      </c>
      <c r="G50" s="314"/>
      <c r="H50" s="297">
        <f t="shared" si="1"/>
        <v>197.407175</v>
      </c>
      <c r="I50" s="297"/>
      <c r="J50" s="64">
        <v>1285</v>
      </c>
    </row>
    <row r="51" spans="1:10">
      <c r="A51" s="65" t="s">
        <v>78</v>
      </c>
      <c r="B51" s="66" t="s">
        <v>79</v>
      </c>
      <c r="C51" s="39">
        <v>32</v>
      </c>
      <c r="D51" s="39">
        <v>1.7769999999999999</v>
      </c>
      <c r="E51" s="39">
        <v>12</v>
      </c>
      <c r="F51" s="309">
        <v>1032</v>
      </c>
      <c r="G51" s="309"/>
      <c r="H51" s="287">
        <f t="shared" si="1"/>
        <v>152.82199999999997</v>
      </c>
      <c r="I51" s="287"/>
      <c r="J51" s="57">
        <v>1415</v>
      </c>
    </row>
    <row r="52" spans="1:10">
      <c r="A52" s="65" t="s">
        <v>80</v>
      </c>
      <c r="B52" s="66" t="s">
        <v>81</v>
      </c>
      <c r="C52" s="39">
        <v>32</v>
      </c>
      <c r="D52" s="39">
        <v>1.5580000000000001</v>
      </c>
      <c r="E52" s="39">
        <v>4</v>
      </c>
      <c r="F52" s="309">
        <v>1818</v>
      </c>
      <c r="G52" s="309"/>
      <c r="H52" s="287">
        <f t="shared" si="1"/>
        <v>708.11099999999999</v>
      </c>
      <c r="I52" s="287"/>
      <c r="J52" s="57">
        <v>2365</v>
      </c>
    </row>
    <row r="53" spans="1:10">
      <c r="A53" s="67" t="s">
        <v>82</v>
      </c>
      <c r="B53" s="55" t="s">
        <v>83</v>
      </c>
      <c r="C53" s="56">
        <v>32</v>
      </c>
      <c r="D53" s="56">
        <v>1.835</v>
      </c>
      <c r="E53" s="56">
        <v>7</v>
      </c>
      <c r="F53" s="315">
        <v>809</v>
      </c>
      <c r="G53" s="315"/>
      <c r="H53" s="295">
        <f t="shared" si="1"/>
        <v>212.0735714285714</v>
      </c>
      <c r="I53" s="295"/>
      <c r="J53" s="57">
        <v>1110</v>
      </c>
    </row>
    <row r="54" spans="1:10">
      <c r="A54" s="67" t="s">
        <v>84</v>
      </c>
      <c r="B54" s="55" t="s">
        <v>85</v>
      </c>
      <c r="C54" s="56">
        <v>32</v>
      </c>
      <c r="D54" s="56">
        <v>1</v>
      </c>
      <c r="E54" s="56">
        <v>2</v>
      </c>
      <c r="F54" s="309">
        <v>1604</v>
      </c>
      <c r="G54" s="309"/>
      <c r="H54" s="287">
        <f t="shared" si="1"/>
        <v>802</v>
      </c>
      <c r="I54" s="287"/>
      <c r="J54" s="57">
        <v>2090</v>
      </c>
    </row>
    <row r="55" spans="1:10">
      <c r="A55" s="67" t="s">
        <v>86</v>
      </c>
      <c r="B55" s="55" t="s">
        <v>83</v>
      </c>
      <c r="C55" s="56">
        <v>32</v>
      </c>
      <c r="D55" s="56">
        <v>1.8353999999999999</v>
      </c>
      <c r="E55" s="56">
        <v>7</v>
      </c>
      <c r="F55" s="309">
        <v>999</v>
      </c>
      <c r="G55" s="309"/>
      <c r="H55" s="295">
        <f t="shared" si="1"/>
        <v>261.93779999999998</v>
      </c>
      <c r="I55" s="295"/>
      <c r="J55" s="57">
        <v>1350</v>
      </c>
    </row>
    <row r="56" spans="1:10">
      <c r="A56" s="65" t="s">
        <v>87</v>
      </c>
      <c r="B56" s="66" t="s">
        <v>88</v>
      </c>
      <c r="C56" s="39">
        <v>33</v>
      </c>
      <c r="D56" s="39">
        <v>1.31</v>
      </c>
      <c r="E56" s="39">
        <v>5</v>
      </c>
      <c r="F56" s="309">
        <v>1259</v>
      </c>
      <c r="G56" s="309"/>
      <c r="H56" s="287">
        <f t="shared" si="1"/>
        <v>329.858</v>
      </c>
      <c r="I56" s="287"/>
      <c r="J56" s="57">
        <v>1675</v>
      </c>
    </row>
    <row r="57" spans="1:10">
      <c r="A57" s="310" t="s">
        <v>89</v>
      </c>
      <c r="B57" s="310"/>
      <c r="C57" s="310"/>
      <c r="D57" s="310"/>
      <c r="E57" s="310"/>
      <c r="F57" s="310"/>
      <c r="G57" s="310"/>
      <c r="H57" s="310"/>
      <c r="I57" s="310"/>
      <c r="J57" s="57"/>
    </row>
    <row r="58" spans="1:10">
      <c r="A58" s="311" t="s">
        <v>90</v>
      </c>
      <c r="B58" s="311"/>
      <c r="C58" s="311"/>
      <c r="D58" s="311"/>
      <c r="E58" s="311"/>
      <c r="F58" s="311"/>
      <c r="G58" s="311"/>
      <c r="H58" s="311"/>
      <c r="I58" s="311"/>
      <c r="J58" s="311"/>
    </row>
    <row r="59" spans="1:10">
      <c r="A59" s="68" t="s">
        <v>91</v>
      </c>
      <c r="B59" s="69" t="s">
        <v>92</v>
      </c>
      <c r="C59" s="69">
        <v>33</v>
      </c>
      <c r="D59" s="69">
        <v>1.744</v>
      </c>
      <c r="E59" s="69">
        <v>7</v>
      </c>
      <c r="F59" s="312">
        <v>589</v>
      </c>
      <c r="G59" s="312"/>
      <c r="H59" s="313">
        <f t="shared" ref="H59:H75" si="2">F59*D59/E59</f>
        <v>146.74514285714284</v>
      </c>
      <c r="I59" s="313"/>
      <c r="J59" s="70" t="s">
        <v>93</v>
      </c>
    </row>
    <row r="60" spans="1:10">
      <c r="A60" s="71" t="s">
        <v>94</v>
      </c>
      <c r="B60" s="72" t="s">
        <v>95</v>
      </c>
      <c r="C60" s="72" t="s">
        <v>96</v>
      </c>
      <c r="D60" s="72" t="s">
        <v>97</v>
      </c>
      <c r="E60" s="72" t="s">
        <v>98</v>
      </c>
      <c r="F60" s="308" t="s">
        <v>99</v>
      </c>
      <c r="G60" s="308"/>
      <c r="H60" s="308">
        <f t="shared" si="2"/>
        <v>121.30256249999999</v>
      </c>
      <c r="I60" s="308"/>
      <c r="J60" s="73">
        <v>670</v>
      </c>
    </row>
    <row r="61" spans="1:10">
      <c r="A61" s="74" t="s">
        <v>100</v>
      </c>
      <c r="B61" s="75" t="s">
        <v>95</v>
      </c>
      <c r="C61" s="75">
        <v>32</v>
      </c>
      <c r="D61" s="75">
        <v>1.9844999999999999</v>
      </c>
      <c r="E61" s="76">
        <v>8</v>
      </c>
      <c r="F61" s="306">
        <v>445</v>
      </c>
      <c r="G61" s="306"/>
      <c r="H61" s="295">
        <f t="shared" si="2"/>
        <v>110.3878125</v>
      </c>
      <c r="I61" s="295"/>
      <c r="J61" s="77">
        <v>595</v>
      </c>
    </row>
    <row r="62" spans="1:10">
      <c r="A62" s="74" t="s">
        <v>101</v>
      </c>
      <c r="B62" s="75" t="s">
        <v>95</v>
      </c>
      <c r="C62" s="75">
        <v>32</v>
      </c>
      <c r="D62" s="75">
        <v>1.9844999999999999</v>
      </c>
      <c r="E62" s="76">
        <v>8</v>
      </c>
      <c r="F62" s="306">
        <v>487</v>
      </c>
      <c r="G62" s="306"/>
      <c r="H62" s="295">
        <f t="shared" si="2"/>
        <v>120.8064375</v>
      </c>
      <c r="I62" s="295"/>
      <c r="J62" s="77">
        <v>659</v>
      </c>
    </row>
    <row r="63" spans="1:10">
      <c r="A63" s="74" t="s">
        <v>102</v>
      </c>
      <c r="B63" s="75" t="s">
        <v>95</v>
      </c>
      <c r="C63" s="75">
        <v>33</v>
      </c>
      <c r="D63" s="75">
        <v>1.9844999999999999</v>
      </c>
      <c r="E63" s="76">
        <v>8</v>
      </c>
      <c r="F63" s="306">
        <v>517</v>
      </c>
      <c r="G63" s="306"/>
      <c r="H63" s="295">
        <f t="shared" si="2"/>
        <v>128.2483125</v>
      </c>
      <c r="I63" s="295"/>
      <c r="J63" s="77">
        <v>695</v>
      </c>
    </row>
    <row r="64" spans="1:10">
      <c r="A64" s="74" t="s">
        <v>103</v>
      </c>
      <c r="B64" s="75" t="s">
        <v>104</v>
      </c>
      <c r="C64" s="75">
        <v>33</v>
      </c>
      <c r="D64" s="75">
        <v>1.4950000000000001</v>
      </c>
      <c r="E64" s="76">
        <v>6</v>
      </c>
      <c r="F64" s="306">
        <v>725</v>
      </c>
      <c r="G64" s="306"/>
      <c r="H64" s="295">
        <f t="shared" si="2"/>
        <v>180.64583333333334</v>
      </c>
      <c r="I64" s="295"/>
      <c r="J64" s="77">
        <v>974</v>
      </c>
    </row>
    <row r="65" spans="1:10">
      <c r="A65" s="74" t="s">
        <v>105</v>
      </c>
      <c r="B65" s="75" t="s">
        <v>106</v>
      </c>
      <c r="C65" s="75">
        <v>32</v>
      </c>
      <c r="D65" s="75">
        <v>2.5407000000000002</v>
      </c>
      <c r="E65" s="76">
        <v>8</v>
      </c>
      <c r="F65" s="306">
        <v>601</v>
      </c>
      <c r="G65" s="306"/>
      <c r="H65" s="295">
        <f t="shared" si="2"/>
        <v>190.87008750000001</v>
      </c>
      <c r="I65" s="295"/>
      <c r="J65" s="77">
        <v>815</v>
      </c>
    </row>
    <row r="66" spans="1:10">
      <c r="A66" s="74" t="s">
        <v>107</v>
      </c>
      <c r="B66" s="75" t="s">
        <v>108</v>
      </c>
      <c r="C66" s="75">
        <v>32</v>
      </c>
      <c r="D66" s="75">
        <v>1.2199</v>
      </c>
      <c r="E66" s="76">
        <v>7</v>
      </c>
      <c r="F66" s="306">
        <v>963</v>
      </c>
      <c r="G66" s="306"/>
      <c r="H66" s="295">
        <f t="shared" si="2"/>
        <v>167.82338571428571</v>
      </c>
      <c r="I66" s="295"/>
      <c r="J66" s="77">
        <v>1300</v>
      </c>
    </row>
    <row r="67" spans="1:10">
      <c r="A67" s="74" t="s">
        <v>109</v>
      </c>
      <c r="B67" s="75" t="s">
        <v>110</v>
      </c>
      <c r="C67" s="75">
        <v>32</v>
      </c>
      <c r="D67" s="75">
        <v>1.9844999999999999</v>
      </c>
      <c r="E67" s="76">
        <v>8</v>
      </c>
      <c r="F67" s="306">
        <v>877</v>
      </c>
      <c r="G67" s="306"/>
      <c r="H67" s="295">
        <f t="shared" si="2"/>
        <v>217.55081250000001</v>
      </c>
      <c r="I67" s="295"/>
      <c r="J67" s="77">
        <v>1200</v>
      </c>
    </row>
    <row r="68" spans="1:10">
      <c r="A68" s="74" t="s">
        <v>111</v>
      </c>
      <c r="B68" s="75" t="s">
        <v>110</v>
      </c>
      <c r="C68" s="75">
        <v>33</v>
      </c>
      <c r="D68" s="75">
        <v>1.9844999999999999</v>
      </c>
      <c r="E68" s="76">
        <v>8</v>
      </c>
      <c r="F68" s="306">
        <v>1016</v>
      </c>
      <c r="G68" s="306"/>
      <c r="H68" s="295">
        <f t="shared" si="2"/>
        <v>252.03149999999999</v>
      </c>
      <c r="I68" s="295"/>
      <c r="J68" s="77">
        <v>1370</v>
      </c>
    </row>
    <row r="69" spans="1:10">
      <c r="A69" s="74" t="s">
        <v>112</v>
      </c>
      <c r="B69" s="75" t="s">
        <v>113</v>
      </c>
      <c r="C69" s="75">
        <v>32</v>
      </c>
      <c r="D69" s="75">
        <v>2.5326</v>
      </c>
      <c r="E69" s="76">
        <v>6</v>
      </c>
      <c r="F69" s="306">
        <v>793</v>
      </c>
      <c r="G69" s="306"/>
      <c r="H69" s="295">
        <f t="shared" si="2"/>
        <v>334.7253</v>
      </c>
      <c r="I69" s="295"/>
      <c r="J69" s="77">
        <v>1080</v>
      </c>
    </row>
    <row r="70" spans="1:10">
      <c r="A70" s="74" t="s">
        <v>114</v>
      </c>
      <c r="B70" s="75" t="s">
        <v>115</v>
      </c>
      <c r="C70" s="75">
        <v>32</v>
      </c>
      <c r="D70" s="75">
        <v>2.5326</v>
      </c>
      <c r="E70" s="76">
        <v>6</v>
      </c>
      <c r="F70" s="306">
        <v>1147</v>
      </c>
      <c r="G70" s="306"/>
      <c r="H70" s="295">
        <f t="shared" si="2"/>
        <v>484.14869999999996</v>
      </c>
      <c r="I70" s="295"/>
      <c r="J70" s="77">
        <v>1544</v>
      </c>
    </row>
    <row r="71" spans="1:10">
      <c r="A71" s="307" t="s">
        <v>116</v>
      </c>
      <c r="B71" s="307"/>
      <c r="C71" s="307"/>
      <c r="D71" s="307"/>
      <c r="E71" s="307"/>
      <c r="F71" s="307"/>
      <c r="G71" s="307"/>
      <c r="H71" s="307" t="e">
        <f t="shared" si="2"/>
        <v>#DIV/0!</v>
      </c>
      <c r="I71" s="307"/>
      <c r="J71" s="307"/>
    </row>
    <row r="72" spans="1:10">
      <c r="A72" s="78" t="s">
        <v>117</v>
      </c>
      <c r="B72" s="79" t="s">
        <v>118</v>
      </c>
      <c r="C72" s="79">
        <v>31</v>
      </c>
      <c r="D72" s="79">
        <v>1.75</v>
      </c>
      <c r="E72" s="79">
        <v>7</v>
      </c>
      <c r="F72" s="302">
        <v>1590</v>
      </c>
      <c r="G72" s="302"/>
      <c r="H72" s="303">
        <f t="shared" si="2"/>
        <v>397.5</v>
      </c>
      <c r="I72" s="303"/>
      <c r="J72" s="80">
        <v>2145</v>
      </c>
    </row>
    <row r="73" spans="1:10">
      <c r="A73" s="78" t="s">
        <v>119</v>
      </c>
      <c r="B73" s="79" t="s">
        <v>120</v>
      </c>
      <c r="C73" s="79">
        <v>31</v>
      </c>
      <c r="D73" s="79">
        <v>2.2200000000000002</v>
      </c>
      <c r="E73" s="79">
        <v>7</v>
      </c>
      <c r="F73" s="302">
        <v>1734</v>
      </c>
      <c r="G73" s="302"/>
      <c r="H73" s="303">
        <f t="shared" si="2"/>
        <v>549.92571428571432</v>
      </c>
      <c r="I73" s="303"/>
      <c r="J73" s="80">
        <v>2340</v>
      </c>
    </row>
    <row r="74" spans="1:10">
      <c r="A74" s="78" t="s">
        <v>121</v>
      </c>
      <c r="B74" s="79" t="s">
        <v>122</v>
      </c>
      <c r="C74" s="79">
        <v>31</v>
      </c>
      <c r="D74" s="79">
        <v>2.11</v>
      </c>
      <c r="E74" s="79">
        <v>5</v>
      </c>
      <c r="F74" s="302">
        <v>1940</v>
      </c>
      <c r="G74" s="302"/>
      <c r="H74" s="303">
        <f t="shared" si="2"/>
        <v>818.68</v>
      </c>
      <c r="I74" s="303"/>
      <c r="J74" s="80">
        <v>2614</v>
      </c>
    </row>
    <row r="75" spans="1:10">
      <c r="A75" s="78" t="s">
        <v>123</v>
      </c>
      <c r="B75" s="79" t="s">
        <v>124</v>
      </c>
      <c r="C75" s="79">
        <v>31</v>
      </c>
      <c r="D75" s="79">
        <v>2.5099999999999998</v>
      </c>
      <c r="E75" s="81">
        <v>5</v>
      </c>
      <c r="F75" s="302">
        <v>2734</v>
      </c>
      <c r="G75" s="302"/>
      <c r="H75" s="303">
        <f t="shared" si="2"/>
        <v>1372.4679999999998</v>
      </c>
      <c r="I75" s="303"/>
      <c r="J75" s="80">
        <v>3690</v>
      </c>
    </row>
    <row r="76" spans="1:10">
      <c r="A76" s="304" t="s">
        <v>125</v>
      </c>
      <c r="B76" s="304"/>
      <c r="C76" s="304"/>
      <c r="D76" s="304"/>
      <c r="E76" s="304"/>
      <c r="F76" s="304"/>
      <c r="G76" s="304"/>
      <c r="H76" s="304"/>
      <c r="I76" s="304"/>
      <c r="J76" s="304"/>
    </row>
    <row r="77" spans="1:10" ht="23.25" customHeight="1">
      <c r="A77" s="82" t="s">
        <v>126</v>
      </c>
      <c r="B77" s="83" t="s">
        <v>127</v>
      </c>
      <c r="C77" s="83">
        <v>33</v>
      </c>
      <c r="D77" s="83">
        <v>1.6459999999999999</v>
      </c>
      <c r="E77" s="83">
        <v>8</v>
      </c>
      <c r="F77" s="305">
        <v>816</v>
      </c>
      <c r="G77" s="305"/>
      <c r="H77" s="289">
        <f t="shared" ref="H77:H91" si="3">F77*D77/E77</f>
        <v>167.892</v>
      </c>
      <c r="I77" s="289"/>
      <c r="J77" s="84">
        <v>1099</v>
      </c>
    </row>
    <row r="78" spans="1:10">
      <c r="A78" s="85" t="s">
        <v>128</v>
      </c>
      <c r="B78" s="86" t="s">
        <v>127</v>
      </c>
      <c r="C78" s="86">
        <v>33</v>
      </c>
      <c r="D78" s="86">
        <v>1.6459999999999999</v>
      </c>
      <c r="E78" s="86">
        <v>8</v>
      </c>
      <c r="F78" s="300">
        <v>1060</v>
      </c>
      <c r="G78" s="300"/>
      <c r="H78" s="301">
        <f t="shared" si="3"/>
        <v>218.095</v>
      </c>
      <c r="I78" s="301"/>
      <c r="J78" s="26">
        <v>1431</v>
      </c>
    </row>
    <row r="79" spans="1:10">
      <c r="A79" s="85" t="s">
        <v>129</v>
      </c>
      <c r="B79" s="86" t="s">
        <v>130</v>
      </c>
      <c r="C79" s="86">
        <v>33</v>
      </c>
      <c r="D79" s="86">
        <v>2.0579999999999998</v>
      </c>
      <c r="E79" s="86">
        <v>10</v>
      </c>
      <c r="F79" s="300">
        <v>860</v>
      </c>
      <c r="G79" s="300"/>
      <c r="H79" s="301">
        <f t="shared" si="3"/>
        <v>176.988</v>
      </c>
      <c r="I79" s="301"/>
      <c r="J79" s="26">
        <v>1118</v>
      </c>
    </row>
    <row r="80" spans="1:10">
      <c r="A80" s="85" t="s">
        <v>131</v>
      </c>
      <c r="B80" s="86" t="s">
        <v>130</v>
      </c>
      <c r="C80" s="86">
        <v>33</v>
      </c>
      <c r="D80" s="86">
        <v>2.0579999999999998</v>
      </c>
      <c r="E80" s="86">
        <v>10</v>
      </c>
      <c r="F80" s="300">
        <v>844</v>
      </c>
      <c r="G80" s="300"/>
      <c r="H80" s="301">
        <f t="shared" si="3"/>
        <v>173.69519999999997</v>
      </c>
      <c r="I80" s="301"/>
      <c r="J80" s="26">
        <v>1097</v>
      </c>
    </row>
    <row r="81" spans="1:10">
      <c r="A81" s="85" t="s">
        <v>132</v>
      </c>
      <c r="B81" s="87" t="s">
        <v>133</v>
      </c>
      <c r="C81" s="86">
        <v>32</v>
      </c>
      <c r="D81" s="86">
        <v>1.996</v>
      </c>
      <c r="E81" s="86">
        <v>8</v>
      </c>
      <c r="F81" s="300">
        <v>781</v>
      </c>
      <c r="G81" s="300"/>
      <c r="H81" s="301">
        <f t="shared" si="3"/>
        <v>194.8595</v>
      </c>
      <c r="I81" s="301"/>
      <c r="J81" s="26">
        <v>1015</v>
      </c>
    </row>
    <row r="82" spans="1:10">
      <c r="A82" s="88" t="s">
        <v>134</v>
      </c>
      <c r="B82" s="89" t="s">
        <v>127</v>
      </c>
      <c r="C82" s="89">
        <v>33</v>
      </c>
      <c r="D82" s="89">
        <v>1.6459999999999999</v>
      </c>
      <c r="E82" s="89">
        <v>8</v>
      </c>
      <c r="F82" s="294">
        <v>1070</v>
      </c>
      <c r="G82" s="294"/>
      <c r="H82" s="295">
        <f t="shared" si="3"/>
        <v>220.15249999999997</v>
      </c>
      <c r="I82" s="295"/>
      <c r="J82" s="34">
        <v>1445</v>
      </c>
    </row>
    <row r="83" spans="1:10" ht="15.75">
      <c r="A83" s="88" t="s">
        <v>135</v>
      </c>
      <c r="B83" s="90" t="s">
        <v>136</v>
      </c>
      <c r="C83" s="89">
        <v>33</v>
      </c>
      <c r="D83" s="91">
        <v>2.0569999999999999</v>
      </c>
      <c r="E83" s="89">
        <v>10</v>
      </c>
      <c r="F83" s="294">
        <v>930</v>
      </c>
      <c r="G83" s="294"/>
      <c r="H83" s="295">
        <f t="shared" si="3"/>
        <v>191.30099999999999</v>
      </c>
      <c r="I83" s="295"/>
      <c r="J83" s="34">
        <v>1210</v>
      </c>
    </row>
    <row r="84" spans="1:10" ht="15.75">
      <c r="A84" s="88" t="s">
        <v>137</v>
      </c>
      <c r="B84" s="90" t="s">
        <v>138</v>
      </c>
      <c r="C84" s="89">
        <v>32</v>
      </c>
      <c r="D84" s="90">
        <v>1.8740000000000001</v>
      </c>
      <c r="E84" s="89">
        <v>6</v>
      </c>
      <c r="F84" s="294">
        <v>973</v>
      </c>
      <c r="G84" s="294"/>
      <c r="H84" s="295">
        <f t="shared" si="3"/>
        <v>303.90033333333332</v>
      </c>
      <c r="I84" s="295"/>
      <c r="J84" s="34">
        <v>1313</v>
      </c>
    </row>
    <row r="85" spans="1:10" ht="15.75">
      <c r="A85" s="88" t="s">
        <v>139</v>
      </c>
      <c r="B85" s="90" t="s">
        <v>140</v>
      </c>
      <c r="C85" s="89">
        <v>33</v>
      </c>
      <c r="D85" s="90">
        <v>1.746</v>
      </c>
      <c r="E85" s="89">
        <v>7</v>
      </c>
      <c r="F85" s="294">
        <v>949</v>
      </c>
      <c r="G85" s="294"/>
      <c r="H85" s="295">
        <f t="shared" si="3"/>
        <v>236.70771428571427</v>
      </c>
      <c r="I85" s="295"/>
      <c r="J85" s="34">
        <v>1281</v>
      </c>
    </row>
    <row r="86" spans="1:10" ht="15.75">
      <c r="A86" s="88" t="s">
        <v>141</v>
      </c>
      <c r="B86" s="90" t="s">
        <v>142</v>
      </c>
      <c r="C86" s="89">
        <v>32</v>
      </c>
      <c r="D86" s="90">
        <v>2.0470000000000002</v>
      </c>
      <c r="E86" s="89">
        <v>12</v>
      </c>
      <c r="F86" s="294">
        <v>873</v>
      </c>
      <c r="G86" s="294"/>
      <c r="H86" s="295">
        <f t="shared" si="3"/>
        <v>148.91925000000001</v>
      </c>
      <c r="I86" s="295"/>
      <c r="J86" s="34">
        <v>1179</v>
      </c>
    </row>
    <row r="87" spans="1:10" ht="15.75">
      <c r="A87" s="88" t="s">
        <v>143</v>
      </c>
      <c r="B87" s="90" t="s">
        <v>144</v>
      </c>
      <c r="C87" s="89">
        <v>33</v>
      </c>
      <c r="D87" s="90">
        <v>2.1760000000000002</v>
      </c>
      <c r="E87" s="89">
        <v>6</v>
      </c>
      <c r="F87" s="294">
        <v>816</v>
      </c>
      <c r="G87" s="294"/>
      <c r="H87" s="295">
        <f t="shared" si="3"/>
        <v>295.93600000000004</v>
      </c>
      <c r="I87" s="295"/>
      <c r="J87" s="34">
        <v>1061</v>
      </c>
    </row>
    <row r="88" spans="1:10">
      <c r="A88" s="92" t="s">
        <v>145</v>
      </c>
      <c r="B88" s="89" t="s">
        <v>127</v>
      </c>
      <c r="C88" s="89">
        <v>33</v>
      </c>
      <c r="D88" s="89">
        <v>1.6459999999999999</v>
      </c>
      <c r="E88" s="89">
        <v>8</v>
      </c>
      <c r="F88" s="294">
        <v>1083</v>
      </c>
      <c r="G88" s="294"/>
      <c r="H88" s="295">
        <f t="shared" si="3"/>
        <v>222.82724999999999</v>
      </c>
      <c r="I88" s="295"/>
      <c r="J88" s="34">
        <v>1461</v>
      </c>
    </row>
    <row r="89" spans="1:10">
      <c r="A89" s="92" t="s">
        <v>146</v>
      </c>
      <c r="B89" s="89" t="s">
        <v>147</v>
      </c>
      <c r="C89" s="89">
        <v>33</v>
      </c>
      <c r="D89" s="89">
        <v>1.6459999999999999</v>
      </c>
      <c r="E89" s="89">
        <v>8</v>
      </c>
      <c r="F89" s="294">
        <v>1211</v>
      </c>
      <c r="G89" s="294"/>
      <c r="H89" s="295">
        <f t="shared" si="3"/>
        <v>249.16324999999998</v>
      </c>
      <c r="I89" s="295"/>
      <c r="J89" s="34">
        <v>1634</v>
      </c>
    </row>
    <row r="90" spans="1:10">
      <c r="A90" s="92" t="s">
        <v>148</v>
      </c>
      <c r="B90" s="89" t="s">
        <v>130</v>
      </c>
      <c r="C90" s="89">
        <v>32</v>
      </c>
      <c r="D90" s="89">
        <v>2.0579999999999998</v>
      </c>
      <c r="E90" s="89">
        <v>10</v>
      </c>
      <c r="F90" s="294">
        <v>846</v>
      </c>
      <c r="G90" s="294"/>
      <c r="H90" s="295">
        <f t="shared" si="3"/>
        <v>174.10679999999996</v>
      </c>
      <c r="I90" s="295"/>
      <c r="J90" s="34">
        <v>1099</v>
      </c>
    </row>
    <row r="91" spans="1:10">
      <c r="A91" s="92" t="s">
        <v>149</v>
      </c>
      <c r="B91" s="89" t="s">
        <v>150</v>
      </c>
      <c r="C91" s="89">
        <v>33</v>
      </c>
      <c r="D91" s="89">
        <v>2.1869999999999998</v>
      </c>
      <c r="E91" s="89">
        <v>7</v>
      </c>
      <c r="F91" s="294">
        <v>822</v>
      </c>
      <c r="G91" s="294"/>
      <c r="H91" s="295">
        <f t="shared" si="3"/>
        <v>256.8162857142857</v>
      </c>
      <c r="I91" s="295"/>
      <c r="J91" s="34">
        <v>1069</v>
      </c>
    </row>
    <row r="92" spans="1:10" ht="14.45" customHeight="1">
      <c r="A92" s="286" t="s">
        <v>151</v>
      </c>
      <c r="B92" s="286"/>
      <c r="C92" s="286"/>
      <c r="D92" s="286"/>
      <c r="E92" s="286"/>
      <c r="F92" s="286"/>
      <c r="G92" s="286"/>
      <c r="H92" s="286"/>
      <c r="I92" s="286"/>
      <c r="J92" s="286"/>
    </row>
    <row r="93" spans="1:10">
      <c r="A93" s="93" t="s">
        <v>152</v>
      </c>
      <c r="B93" s="94" t="s">
        <v>153</v>
      </c>
      <c r="C93" s="94">
        <v>33</v>
      </c>
      <c r="D93" s="94">
        <v>2.1560000000000001</v>
      </c>
      <c r="E93" s="94">
        <v>8</v>
      </c>
      <c r="F93" s="298">
        <v>400</v>
      </c>
      <c r="G93" s="298"/>
      <c r="H93" s="293">
        <f t="shared" ref="H93:H99" si="4">F93*D93/E93</f>
        <v>107.80000000000001</v>
      </c>
      <c r="I93" s="293"/>
      <c r="J93" s="95">
        <v>500</v>
      </c>
    </row>
    <row r="94" spans="1:10">
      <c r="A94" s="93" t="s">
        <v>154</v>
      </c>
      <c r="B94" s="94" t="s">
        <v>155</v>
      </c>
      <c r="C94" s="94">
        <v>33</v>
      </c>
      <c r="D94" s="94">
        <v>1.347</v>
      </c>
      <c r="E94" s="94">
        <v>5</v>
      </c>
      <c r="F94" s="299">
        <v>538.85</v>
      </c>
      <c r="G94" s="299"/>
      <c r="H94" s="293">
        <f t="shared" si="4"/>
        <v>145.16619</v>
      </c>
      <c r="I94" s="293"/>
      <c r="J94" s="95">
        <v>673</v>
      </c>
    </row>
    <row r="95" spans="1:10">
      <c r="A95" s="96" t="s">
        <v>156</v>
      </c>
      <c r="B95" s="97" t="s">
        <v>157</v>
      </c>
      <c r="C95" s="97">
        <v>33</v>
      </c>
      <c r="D95" s="97">
        <v>2.1309999999999998</v>
      </c>
      <c r="E95" s="97">
        <v>8</v>
      </c>
      <c r="F95" s="292">
        <v>368</v>
      </c>
      <c r="G95" s="292"/>
      <c r="H95" s="293">
        <f t="shared" si="4"/>
        <v>98.025999999999996</v>
      </c>
      <c r="I95" s="293"/>
      <c r="J95" s="98">
        <v>493</v>
      </c>
    </row>
    <row r="96" spans="1:10">
      <c r="A96" s="99" t="s">
        <v>158</v>
      </c>
      <c r="B96" s="100" t="s">
        <v>157</v>
      </c>
      <c r="C96" s="100">
        <v>33</v>
      </c>
      <c r="D96" s="100">
        <v>2.1309999999999998</v>
      </c>
      <c r="E96" s="100">
        <v>8</v>
      </c>
      <c r="F96" s="294">
        <v>373.64</v>
      </c>
      <c r="G96" s="294"/>
      <c r="H96" s="295">
        <f t="shared" si="4"/>
        <v>99.528354999999991</v>
      </c>
      <c r="I96" s="295"/>
      <c r="J96" s="40">
        <v>487</v>
      </c>
    </row>
    <row r="97" spans="1:10">
      <c r="A97" s="99" t="s">
        <v>159</v>
      </c>
      <c r="B97" s="100" t="s">
        <v>157</v>
      </c>
      <c r="C97" s="100">
        <v>33</v>
      </c>
      <c r="D97" s="100">
        <v>2.1309999999999998</v>
      </c>
      <c r="E97" s="100">
        <v>8</v>
      </c>
      <c r="F97" s="294">
        <v>373.64</v>
      </c>
      <c r="G97" s="294"/>
      <c r="H97" s="295">
        <f t="shared" si="4"/>
        <v>99.528354999999991</v>
      </c>
      <c r="I97" s="295"/>
      <c r="J97" s="40">
        <v>487</v>
      </c>
    </row>
    <row r="98" spans="1:10">
      <c r="A98" s="101" t="s">
        <v>160</v>
      </c>
      <c r="B98" s="75" t="s">
        <v>155</v>
      </c>
      <c r="C98" s="75">
        <v>33</v>
      </c>
      <c r="D98" s="75">
        <v>1.347</v>
      </c>
      <c r="E98" s="75">
        <v>5</v>
      </c>
      <c r="F98" s="296">
        <v>549</v>
      </c>
      <c r="G98" s="296"/>
      <c r="H98" s="297">
        <f t="shared" si="4"/>
        <v>147.9006</v>
      </c>
      <c r="I98" s="297"/>
      <c r="J98" s="102">
        <v>683</v>
      </c>
    </row>
    <row r="99" spans="1:10">
      <c r="A99" s="101" t="s">
        <v>161</v>
      </c>
      <c r="B99" s="75" t="s">
        <v>153</v>
      </c>
      <c r="C99" s="75">
        <v>33</v>
      </c>
      <c r="D99" s="75">
        <v>2.1560000000000001</v>
      </c>
      <c r="E99" s="75">
        <v>8</v>
      </c>
      <c r="F99" s="296">
        <v>406.68</v>
      </c>
      <c r="G99" s="296"/>
      <c r="H99" s="297">
        <f t="shared" si="4"/>
        <v>109.60026000000001</v>
      </c>
      <c r="I99" s="297"/>
      <c r="J99" s="102">
        <v>505</v>
      </c>
    </row>
    <row r="100" spans="1:10" ht="16.899999999999999" customHeight="1">
      <c r="A100" s="285" t="s">
        <v>13</v>
      </c>
      <c r="B100" s="285"/>
      <c r="C100" s="285"/>
      <c r="D100" s="285"/>
      <c r="E100" s="285"/>
      <c r="F100" s="285"/>
      <c r="G100" s="285"/>
      <c r="H100" s="285"/>
      <c r="I100" s="285"/>
      <c r="J100" s="285"/>
    </row>
    <row r="101" spans="1:10">
      <c r="A101" s="17" t="s">
        <v>162</v>
      </c>
      <c r="B101" s="18" t="s">
        <v>163</v>
      </c>
      <c r="C101" s="18">
        <v>32</v>
      </c>
      <c r="D101" s="18">
        <v>2.1309999999999998</v>
      </c>
      <c r="E101" s="18">
        <v>8</v>
      </c>
      <c r="F101" s="289">
        <v>385</v>
      </c>
      <c r="G101" s="289"/>
      <c r="H101" s="289">
        <f>F101*D101/E101</f>
        <v>102.55437499999999</v>
      </c>
      <c r="I101" s="289"/>
      <c r="J101" s="103">
        <v>497</v>
      </c>
    </row>
    <row r="102" spans="1:10">
      <c r="A102" s="17" t="s">
        <v>164</v>
      </c>
      <c r="B102" s="18" t="s">
        <v>165</v>
      </c>
      <c r="C102" s="18">
        <v>31</v>
      </c>
      <c r="D102" s="18">
        <v>2.6909999999999998</v>
      </c>
      <c r="E102" s="18">
        <v>10</v>
      </c>
      <c r="F102" s="290">
        <v>298</v>
      </c>
      <c r="G102" s="290"/>
      <c r="H102" s="289">
        <f>F102*D102/E102</f>
        <v>80.191800000000001</v>
      </c>
      <c r="I102" s="289"/>
      <c r="J102" s="19">
        <v>388</v>
      </c>
    </row>
    <row r="103" spans="1:10">
      <c r="A103" s="104" t="s">
        <v>166</v>
      </c>
      <c r="B103" s="105" t="s">
        <v>163</v>
      </c>
      <c r="C103" s="105">
        <v>33</v>
      </c>
      <c r="D103" s="105">
        <v>2.1309999999999998</v>
      </c>
      <c r="E103" s="105">
        <v>8</v>
      </c>
      <c r="F103" s="282">
        <v>481</v>
      </c>
      <c r="G103" s="282"/>
      <c r="H103" s="283">
        <f>F103*D103/E103</f>
        <v>128.126375</v>
      </c>
      <c r="I103" s="283"/>
      <c r="J103" s="106">
        <v>656</v>
      </c>
    </row>
    <row r="104" spans="1:10">
      <c r="A104" s="104" t="s">
        <v>167</v>
      </c>
      <c r="B104" s="105" t="s">
        <v>15</v>
      </c>
      <c r="C104" s="105">
        <v>32</v>
      </c>
      <c r="D104" s="105">
        <v>2.153</v>
      </c>
      <c r="E104" s="105">
        <v>8</v>
      </c>
      <c r="F104" s="291">
        <v>428</v>
      </c>
      <c r="G104" s="291"/>
      <c r="H104" s="283">
        <f>F104*D104/E104</f>
        <v>115.1855</v>
      </c>
      <c r="I104" s="283"/>
      <c r="J104" s="106">
        <v>552</v>
      </c>
    </row>
    <row r="105" spans="1:10" ht="14.45" customHeight="1">
      <c r="A105" s="286" t="s">
        <v>168</v>
      </c>
      <c r="B105" s="286"/>
      <c r="C105" s="286"/>
      <c r="D105" s="286"/>
      <c r="E105" s="286"/>
      <c r="F105" s="286"/>
      <c r="G105" s="286"/>
      <c r="H105" s="286"/>
      <c r="I105" s="286"/>
      <c r="J105" s="286"/>
    </row>
    <row r="106" spans="1:10">
      <c r="A106" s="107" t="s">
        <v>169</v>
      </c>
      <c r="B106" s="108" t="s">
        <v>170</v>
      </c>
      <c r="C106" s="108">
        <v>33</v>
      </c>
      <c r="D106" s="108">
        <v>1.7270000000000001</v>
      </c>
      <c r="E106" s="108">
        <v>7</v>
      </c>
      <c r="F106" s="284">
        <v>507.79</v>
      </c>
      <c r="G106" s="284"/>
      <c r="H106" s="287">
        <f>F106*D106/E106</f>
        <v>125.27904714285715</v>
      </c>
      <c r="I106" s="287"/>
      <c r="J106" s="109">
        <v>990</v>
      </c>
    </row>
    <row r="107" spans="1:10">
      <c r="A107" s="107" t="s">
        <v>171</v>
      </c>
      <c r="B107" s="108" t="s">
        <v>172</v>
      </c>
      <c r="C107" s="108">
        <v>32</v>
      </c>
      <c r="D107" s="108">
        <v>2.2200000000000002</v>
      </c>
      <c r="E107" s="108">
        <v>9</v>
      </c>
      <c r="F107" s="284">
        <v>384.19</v>
      </c>
      <c r="G107" s="284"/>
      <c r="H107" s="287">
        <f>F107*D107/E107</f>
        <v>94.766866666666672</v>
      </c>
      <c r="I107" s="287"/>
      <c r="J107" s="109">
        <v>459</v>
      </c>
    </row>
    <row r="108" spans="1:10">
      <c r="A108" s="107" t="s">
        <v>173</v>
      </c>
      <c r="B108" s="108" t="s">
        <v>174</v>
      </c>
      <c r="C108" s="108">
        <v>31</v>
      </c>
      <c r="D108" s="108">
        <v>2.4670000000000001</v>
      </c>
      <c r="E108" s="108">
        <v>10</v>
      </c>
      <c r="F108" s="284">
        <v>331.66</v>
      </c>
      <c r="G108" s="284"/>
      <c r="H108" s="287">
        <f>F108*D108/E108</f>
        <v>81.820522000000011</v>
      </c>
      <c r="I108" s="287"/>
      <c r="J108" s="109">
        <v>424</v>
      </c>
    </row>
    <row r="109" spans="1:10" ht="14.45" customHeight="1">
      <c r="A109" s="288" t="s">
        <v>175</v>
      </c>
      <c r="B109" s="288"/>
      <c r="C109" s="288"/>
      <c r="D109" s="288"/>
      <c r="E109" s="288"/>
      <c r="F109" s="288"/>
      <c r="G109" s="288"/>
      <c r="H109" s="288"/>
      <c r="I109" s="288"/>
      <c r="J109" s="288"/>
    </row>
    <row r="110" spans="1:10">
      <c r="A110" s="104" t="s">
        <v>176</v>
      </c>
      <c r="B110" s="105" t="s">
        <v>133</v>
      </c>
      <c r="C110" s="105">
        <v>32</v>
      </c>
      <c r="D110" s="105">
        <v>1.996</v>
      </c>
      <c r="E110" s="105">
        <v>8</v>
      </c>
      <c r="F110" s="284">
        <v>852</v>
      </c>
      <c r="G110" s="284"/>
      <c r="H110" s="283">
        <f t="shared" ref="H110:H118" si="5">F110*D110/E110</f>
        <v>212.57400000000001</v>
      </c>
      <c r="I110" s="283"/>
      <c r="J110" s="109">
        <v>1150</v>
      </c>
    </row>
    <row r="111" spans="1:10">
      <c r="A111" s="104" t="s">
        <v>177</v>
      </c>
      <c r="B111" s="105" t="s">
        <v>133</v>
      </c>
      <c r="C111" s="105">
        <v>32</v>
      </c>
      <c r="D111" s="105">
        <v>1.996</v>
      </c>
      <c r="E111" s="105">
        <v>8</v>
      </c>
      <c r="F111" s="284">
        <v>929</v>
      </c>
      <c r="G111" s="284"/>
      <c r="H111" s="283">
        <f t="shared" si="5"/>
        <v>231.78550000000001</v>
      </c>
      <c r="I111" s="283"/>
      <c r="J111" s="109">
        <v>1250</v>
      </c>
    </row>
    <row r="112" spans="1:10">
      <c r="A112" s="104" t="s">
        <v>178</v>
      </c>
      <c r="B112" s="105" t="s">
        <v>179</v>
      </c>
      <c r="C112" s="105">
        <v>32</v>
      </c>
      <c r="D112" s="105">
        <v>2.1869999999999998</v>
      </c>
      <c r="E112" s="105">
        <v>7</v>
      </c>
      <c r="F112" s="284">
        <v>911</v>
      </c>
      <c r="G112" s="284"/>
      <c r="H112" s="283">
        <f t="shared" si="5"/>
        <v>284.62242857142854</v>
      </c>
      <c r="I112" s="283"/>
      <c r="J112" s="109">
        <v>1230</v>
      </c>
    </row>
    <row r="113" spans="1:10">
      <c r="A113" s="104" t="s">
        <v>180</v>
      </c>
      <c r="B113" s="105" t="s">
        <v>136</v>
      </c>
      <c r="C113" s="105">
        <v>32</v>
      </c>
      <c r="D113" s="105">
        <v>2.0579999999999998</v>
      </c>
      <c r="E113" s="105">
        <v>10</v>
      </c>
      <c r="F113" s="284">
        <v>995</v>
      </c>
      <c r="G113" s="284"/>
      <c r="H113" s="283">
        <f t="shared" si="5"/>
        <v>204.77099999999999</v>
      </c>
      <c r="I113" s="283"/>
      <c r="J113" s="109">
        <v>1320</v>
      </c>
    </row>
    <row r="114" spans="1:10">
      <c r="A114" s="104" t="s">
        <v>181</v>
      </c>
      <c r="B114" s="105" t="s">
        <v>182</v>
      </c>
      <c r="C114" s="105">
        <v>32</v>
      </c>
      <c r="D114" s="105">
        <v>1.746</v>
      </c>
      <c r="E114" s="105">
        <v>7</v>
      </c>
      <c r="F114" s="284">
        <v>1039</v>
      </c>
      <c r="G114" s="284"/>
      <c r="H114" s="283">
        <f t="shared" si="5"/>
        <v>259.15628571428573</v>
      </c>
      <c r="I114" s="283"/>
      <c r="J114" s="109">
        <v>1420</v>
      </c>
    </row>
    <row r="115" spans="1:10">
      <c r="A115" s="104" t="s">
        <v>183</v>
      </c>
      <c r="B115" s="105" t="s">
        <v>184</v>
      </c>
      <c r="C115" s="105">
        <v>32</v>
      </c>
      <c r="D115" s="105">
        <v>1.875</v>
      </c>
      <c r="E115" s="105">
        <v>6</v>
      </c>
      <c r="F115" s="284">
        <v>1056</v>
      </c>
      <c r="G115" s="284"/>
      <c r="H115" s="283">
        <f t="shared" si="5"/>
        <v>330</v>
      </c>
      <c r="I115" s="283"/>
      <c r="J115" s="109">
        <v>1420</v>
      </c>
    </row>
    <row r="116" spans="1:10">
      <c r="A116" s="104" t="s">
        <v>185</v>
      </c>
      <c r="B116" s="105" t="s">
        <v>186</v>
      </c>
      <c r="C116" s="105">
        <v>33</v>
      </c>
      <c r="D116" s="105">
        <v>1.6459999999999999</v>
      </c>
      <c r="E116" s="105">
        <v>8</v>
      </c>
      <c r="F116" s="284">
        <v>1184</v>
      </c>
      <c r="G116" s="284"/>
      <c r="H116" s="283">
        <f t="shared" si="5"/>
        <v>243.60799999999998</v>
      </c>
      <c r="I116" s="283"/>
      <c r="J116" s="109">
        <v>1600</v>
      </c>
    </row>
    <row r="117" spans="1:10">
      <c r="A117" s="104" t="s">
        <v>187</v>
      </c>
      <c r="B117" s="105" t="s">
        <v>186</v>
      </c>
      <c r="C117" s="105">
        <v>33</v>
      </c>
      <c r="D117" s="105">
        <v>1.6459999999999999</v>
      </c>
      <c r="E117" s="105">
        <v>8</v>
      </c>
      <c r="F117" s="284">
        <v>1242</v>
      </c>
      <c r="G117" s="284"/>
      <c r="H117" s="283">
        <f t="shared" si="5"/>
        <v>255.54149999999998</v>
      </c>
      <c r="I117" s="283"/>
      <c r="J117" s="109">
        <v>1675</v>
      </c>
    </row>
    <row r="118" spans="1:10">
      <c r="A118" s="104" t="s">
        <v>188</v>
      </c>
      <c r="B118" s="105" t="s">
        <v>189</v>
      </c>
      <c r="C118" s="105">
        <v>32</v>
      </c>
      <c r="D118" s="105">
        <v>1.6459999999999999</v>
      </c>
      <c r="E118" s="105">
        <v>8</v>
      </c>
      <c r="F118" s="284">
        <v>1329</v>
      </c>
      <c r="G118" s="284"/>
      <c r="H118" s="283">
        <f t="shared" si="5"/>
        <v>273.44174999999996</v>
      </c>
      <c r="I118" s="283"/>
      <c r="J118" s="109">
        <v>1790</v>
      </c>
    </row>
    <row r="119" spans="1:10" ht="16.899999999999999" customHeight="1">
      <c r="A119" s="285" t="s">
        <v>190</v>
      </c>
      <c r="B119" s="285"/>
      <c r="C119" s="285"/>
      <c r="D119" s="285"/>
      <c r="E119" s="285"/>
      <c r="F119" s="285"/>
      <c r="G119" s="285"/>
      <c r="H119" s="285"/>
      <c r="I119" s="285"/>
      <c r="J119" s="285"/>
    </row>
    <row r="120" spans="1:10">
      <c r="A120" s="110" t="s">
        <v>191</v>
      </c>
      <c r="B120" s="111" t="s">
        <v>192</v>
      </c>
      <c r="C120" s="29">
        <v>32</v>
      </c>
      <c r="D120" s="29">
        <v>2.4</v>
      </c>
      <c r="E120" s="29">
        <v>9</v>
      </c>
      <c r="F120" s="282">
        <v>799</v>
      </c>
      <c r="G120" s="282"/>
      <c r="H120" s="283">
        <f t="shared" ref="H120:H130" si="6">F120*D120/E120</f>
        <v>213.06666666666666</v>
      </c>
      <c r="I120" s="283"/>
      <c r="J120" s="112">
        <v>1099</v>
      </c>
    </row>
    <row r="121" spans="1:10">
      <c r="A121" s="110" t="s">
        <v>193</v>
      </c>
      <c r="B121" s="111" t="s">
        <v>194</v>
      </c>
      <c r="C121" s="29">
        <v>32</v>
      </c>
      <c r="D121" s="29">
        <v>2.2000000000000002</v>
      </c>
      <c r="E121" s="29">
        <v>10</v>
      </c>
      <c r="F121" s="282">
        <v>914</v>
      </c>
      <c r="G121" s="282"/>
      <c r="H121" s="283">
        <f t="shared" si="6"/>
        <v>201.08</v>
      </c>
      <c r="I121" s="283"/>
      <c r="J121" s="112">
        <v>1269</v>
      </c>
    </row>
    <row r="122" spans="1:10">
      <c r="A122" s="110" t="s">
        <v>195</v>
      </c>
      <c r="B122" s="111" t="s">
        <v>196</v>
      </c>
      <c r="C122" s="29">
        <v>32</v>
      </c>
      <c r="D122" s="29">
        <v>2.36</v>
      </c>
      <c r="E122" s="29">
        <v>7</v>
      </c>
      <c r="F122" s="282">
        <v>735</v>
      </c>
      <c r="G122" s="282"/>
      <c r="H122" s="283">
        <f t="shared" si="6"/>
        <v>247.79999999999998</v>
      </c>
      <c r="I122" s="283"/>
      <c r="J122" s="112">
        <v>1000</v>
      </c>
    </row>
    <row r="123" spans="1:10">
      <c r="A123" s="110" t="s">
        <v>197</v>
      </c>
      <c r="B123" s="111" t="s">
        <v>198</v>
      </c>
      <c r="C123" s="29">
        <v>32</v>
      </c>
      <c r="D123" s="29">
        <v>2.52</v>
      </c>
      <c r="E123" s="29">
        <v>6</v>
      </c>
      <c r="F123" s="282">
        <v>1275</v>
      </c>
      <c r="G123" s="282"/>
      <c r="H123" s="283">
        <f t="shared" si="6"/>
        <v>535.5</v>
      </c>
      <c r="I123" s="283"/>
      <c r="J123" s="112">
        <v>1785</v>
      </c>
    </row>
    <row r="124" spans="1:10">
      <c r="A124" s="110" t="s">
        <v>199</v>
      </c>
      <c r="B124" s="111" t="s">
        <v>200</v>
      </c>
      <c r="C124" s="29">
        <v>32</v>
      </c>
      <c r="D124" s="29">
        <v>2.4</v>
      </c>
      <c r="E124" s="29">
        <v>9</v>
      </c>
      <c r="F124" s="282">
        <v>952</v>
      </c>
      <c r="G124" s="282"/>
      <c r="H124" s="283">
        <f t="shared" si="6"/>
        <v>253.86666666666665</v>
      </c>
      <c r="I124" s="283"/>
      <c r="J124" s="112">
        <v>1326</v>
      </c>
    </row>
    <row r="125" spans="1:10">
      <c r="A125" s="110" t="s">
        <v>201</v>
      </c>
      <c r="B125" s="111" t="s">
        <v>202</v>
      </c>
      <c r="C125" s="29">
        <v>33</v>
      </c>
      <c r="D125" s="29">
        <v>1.6</v>
      </c>
      <c r="E125" s="29">
        <v>6</v>
      </c>
      <c r="F125" s="282">
        <v>1357</v>
      </c>
      <c r="G125" s="282"/>
      <c r="H125" s="283">
        <f t="shared" si="6"/>
        <v>361.86666666666673</v>
      </c>
      <c r="I125" s="283"/>
      <c r="J125" s="112">
        <v>1899</v>
      </c>
    </row>
    <row r="126" spans="1:10">
      <c r="A126" s="110" t="s">
        <v>203</v>
      </c>
      <c r="B126" s="111" t="s">
        <v>196</v>
      </c>
      <c r="C126" s="29">
        <v>32</v>
      </c>
      <c r="D126" s="29">
        <v>2.7</v>
      </c>
      <c r="E126" s="29">
        <v>8</v>
      </c>
      <c r="F126" s="282">
        <v>1047</v>
      </c>
      <c r="G126" s="282"/>
      <c r="H126" s="283">
        <f t="shared" si="6"/>
        <v>353.36250000000001</v>
      </c>
      <c r="I126" s="283"/>
      <c r="J126" s="112">
        <v>1469</v>
      </c>
    </row>
    <row r="127" spans="1:10">
      <c r="A127" s="110" t="s">
        <v>204</v>
      </c>
      <c r="B127" s="111" t="s">
        <v>205</v>
      </c>
      <c r="C127" s="29">
        <v>32</v>
      </c>
      <c r="D127" s="29">
        <v>1.76</v>
      </c>
      <c r="E127" s="29">
        <v>8</v>
      </c>
      <c r="F127" s="282">
        <v>1104</v>
      </c>
      <c r="G127" s="282"/>
      <c r="H127" s="283">
        <f t="shared" si="6"/>
        <v>242.88</v>
      </c>
      <c r="I127" s="283"/>
      <c r="J127" s="112">
        <v>1489</v>
      </c>
    </row>
    <row r="128" spans="1:10">
      <c r="A128" s="110" t="s">
        <v>206</v>
      </c>
      <c r="B128" s="111" t="s">
        <v>207</v>
      </c>
      <c r="C128" s="29">
        <v>32</v>
      </c>
      <c r="D128" s="29">
        <v>1.28</v>
      </c>
      <c r="E128" s="29">
        <v>8</v>
      </c>
      <c r="F128" s="282">
        <v>1581</v>
      </c>
      <c r="G128" s="282"/>
      <c r="H128" s="283">
        <f t="shared" si="6"/>
        <v>252.96</v>
      </c>
      <c r="I128" s="283"/>
      <c r="J128" s="112">
        <v>2040</v>
      </c>
    </row>
    <row r="129" spans="1:10">
      <c r="A129" s="110" t="s">
        <v>208</v>
      </c>
      <c r="B129" s="111" t="s">
        <v>194</v>
      </c>
      <c r="C129" s="29">
        <v>32</v>
      </c>
      <c r="D129" s="29">
        <v>2.2000000000000002</v>
      </c>
      <c r="E129" s="29">
        <v>10</v>
      </c>
      <c r="F129" s="282">
        <v>1377</v>
      </c>
      <c r="G129" s="282"/>
      <c r="H129" s="283">
        <f t="shared" si="6"/>
        <v>302.94</v>
      </c>
      <c r="I129" s="283"/>
      <c r="J129" s="112">
        <v>1887</v>
      </c>
    </row>
    <row r="130" spans="1:10">
      <c r="A130" s="110" t="s">
        <v>209</v>
      </c>
      <c r="B130" s="111" t="s">
        <v>194</v>
      </c>
      <c r="C130" s="29">
        <v>32</v>
      </c>
      <c r="D130" s="29">
        <v>2.2000000000000002</v>
      </c>
      <c r="E130" s="29">
        <v>10</v>
      </c>
      <c r="F130" s="282">
        <v>1330</v>
      </c>
      <c r="G130" s="282"/>
      <c r="H130" s="283">
        <f t="shared" si="6"/>
        <v>292.60000000000002</v>
      </c>
      <c r="I130" s="283"/>
      <c r="J130" s="112">
        <v>1840</v>
      </c>
    </row>
    <row r="131" spans="1:10" ht="14.45" customHeight="1">
      <c r="A131" s="281" t="s">
        <v>210</v>
      </c>
      <c r="B131" s="281"/>
      <c r="C131" s="281"/>
      <c r="D131" s="281"/>
      <c r="E131" s="281"/>
      <c r="F131" s="281"/>
      <c r="G131" s="281"/>
      <c r="H131" s="281"/>
      <c r="I131" s="281"/>
      <c r="J131" s="281"/>
    </row>
    <row r="132" spans="1:10">
      <c r="A132" s="113" t="s">
        <v>211</v>
      </c>
      <c r="B132" s="277" t="s">
        <v>212</v>
      </c>
      <c r="C132" s="277"/>
      <c r="D132" s="277" t="s">
        <v>213</v>
      </c>
      <c r="E132" s="277"/>
      <c r="F132" s="278">
        <v>11.7</v>
      </c>
      <c r="G132" s="278"/>
      <c r="H132" s="278"/>
      <c r="I132" s="278"/>
      <c r="J132" s="115"/>
    </row>
    <row r="133" spans="1:10">
      <c r="A133" s="113" t="s">
        <v>214</v>
      </c>
      <c r="B133" s="277" t="s">
        <v>212</v>
      </c>
      <c r="C133" s="277"/>
      <c r="D133" s="277" t="s">
        <v>215</v>
      </c>
      <c r="E133" s="277"/>
      <c r="F133" s="278">
        <v>14.6</v>
      </c>
      <c r="G133" s="278"/>
      <c r="H133" s="278"/>
      <c r="I133" s="278"/>
      <c r="J133" s="115"/>
    </row>
    <row r="134" spans="1:10">
      <c r="A134" s="113" t="s">
        <v>216</v>
      </c>
      <c r="B134" s="277" t="s">
        <v>217</v>
      </c>
      <c r="C134" s="277"/>
      <c r="D134" s="277" t="s">
        <v>213</v>
      </c>
      <c r="E134" s="277"/>
      <c r="F134" s="278">
        <v>132.6</v>
      </c>
      <c r="G134" s="278"/>
      <c r="H134" s="278"/>
      <c r="I134" s="278"/>
      <c r="J134" s="116"/>
    </row>
    <row r="135" spans="1:10">
      <c r="A135" s="117" t="s">
        <v>218</v>
      </c>
      <c r="B135" s="280" t="s">
        <v>219</v>
      </c>
      <c r="C135" s="280"/>
      <c r="D135" s="280" t="s">
        <v>213</v>
      </c>
      <c r="E135" s="280"/>
      <c r="F135" s="278">
        <v>30</v>
      </c>
      <c r="G135" s="278"/>
      <c r="H135" s="278"/>
      <c r="I135" s="278"/>
      <c r="J135" s="118"/>
    </row>
    <row r="136" spans="1:10">
      <c r="A136" s="117" t="s">
        <v>220</v>
      </c>
      <c r="B136" s="277" t="s">
        <v>221</v>
      </c>
      <c r="C136" s="277"/>
      <c r="D136" s="277" t="s">
        <v>215</v>
      </c>
      <c r="E136" s="277"/>
      <c r="F136" s="278">
        <v>32.6</v>
      </c>
      <c r="G136" s="278"/>
      <c r="H136" s="278"/>
      <c r="I136" s="278"/>
      <c r="J136" s="118"/>
    </row>
    <row r="137" spans="1:10">
      <c r="A137" s="37" t="s">
        <v>222</v>
      </c>
      <c r="B137" s="277" t="s">
        <v>223</v>
      </c>
      <c r="C137" s="277"/>
      <c r="D137" s="277" t="s">
        <v>213</v>
      </c>
      <c r="E137" s="277"/>
      <c r="F137" s="278">
        <v>30.6</v>
      </c>
      <c r="G137" s="278"/>
      <c r="H137" s="278"/>
      <c r="I137" s="278"/>
      <c r="J137" s="116"/>
    </row>
    <row r="138" spans="1:10">
      <c r="A138" s="37" t="s">
        <v>224</v>
      </c>
      <c r="B138" s="277" t="s">
        <v>225</v>
      </c>
      <c r="C138" s="277"/>
      <c r="D138" s="277" t="s">
        <v>215</v>
      </c>
      <c r="E138" s="277"/>
      <c r="F138" s="278">
        <v>32.6</v>
      </c>
      <c r="G138" s="278"/>
      <c r="H138" s="278"/>
      <c r="I138" s="278"/>
      <c r="J138" s="116"/>
    </row>
    <row r="139" spans="1:10">
      <c r="A139" s="37" t="s">
        <v>226</v>
      </c>
      <c r="B139" s="277" t="s">
        <v>227</v>
      </c>
      <c r="C139" s="277"/>
      <c r="D139" s="277" t="s">
        <v>215</v>
      </c>
      <c r="E139" s="277"/>
      <c r="F139" s="278">
        <v>35.700000000000003</v>
      </c>
      <c r="G139" s="278"/>
      <c r="H139" s="278"/>
      <c r="I139" s="278"/>
      <c r="J139" s="116"/>
    </row>
    <row r="140" spans="1:10">
      <c r="A140" s="37" t="s">
        <v>228</v>
      </c>
      <c r="B140" s="277" t="s">
        <v>229</v>
      </c>
      <c r="C140" s="277"/>
      <c r="D140" s="277" t="s">
        <v>230</v>
      </c>
      <c r="E140" s="277"/>
      <c r="F140" s="278">
        <v>45.9</v>
      </c>
      <c r="G140" s="278"/>
      <c r="H140" s="278"/>
      <c r="I140" s="278"/>
      <c r="J140" s="116"/>
    </row>
    <row r="141" spans="1:10">
      <c r="A141" s="37" t="s">
        <v>231</v>
      </c>
      <c r="B141" s="277" t="s">
        <v>232</v>
      </c>
      <c r="C141" s="277"/>
      <c r="D141" s="277" t="s">
        <v>233</v>
      </c>
      <c r="E141" s="277"/>
      <c r="F141" s="278">
        <v>35.700000000000003</v>
      </c>
      <c r="G141" s="278"/>
      <c r="H141" s="278"/>
      <c r="I141" s="278"/>
      <c r="J141" s="116"/>
    </row>
    <row r="142" spans="1:10">
      <c r="A142" s="117" t="s">
        <v>234</v>
      </c>
      <c r="B142" s="279" t="s">
        <v>235</v>
      </c>
      <c r="C142" s="279"/>
      <c r="D142" s="279" t="s">
        <v>236</v>
      </c>
      <c r="E142" s="279"/>
      <c r="F142" s="278">
        <v>45</v>
      </c>
      <c r="G142" s="278"/>
      <c r="H142" s="278"/>
      <c r="I142" s="278"/>
      <c r="J142" s="116"/>
    </row>
    <row r="143" spans="1:10">
      <c r="A143" s="37" t="s">
        <v>237</v>
      </c>
      <c r="B143" s="277" t="s">
        <v>238</v>
      </c>
      <c r="C143" s="277"/>
      <c r="D143" s="277" t="s">
        <v>215</v>
      </c>
      <c r="E143" s="277"/>
      <c r="F143" s="278">
        <v>30.6</v>
      </c>
      <c r="G143" s="278"/>
      <c r="H143" s="278"/>
      <c r="I143" s="278"/>
      <c r="J143" s="116"/>
    </row>
    <row r="144" spans="1:10">
      <c r="A144" s="37" t="s">
        <v>239</v>
      </c>
      <c r="B144" s="277" t="s">
        <v>240</v>
      </c>
      <c r="C144" s="277"/>
      <c r="D144" s="277" t="s">
        <v>241</v>
      </c>
      <c r="E144" s="277"/>
      <c r="F144" s="278">
        <v>45.9</v>
      </c>
      <c r="G144" s="278"/>
      <c r="H144" s="278"/>
      <c r="I144" s="278"/>
      <c r="J144" s="116"/>
    </row>
    <row r="145" spans="1:10">
      <c r="A145" s="37" t="s">
        <v>242</v>
      </c>
      <c r="B145" s="277" t="s">
        <v>243</v>
      </c>
      <c r="C145" s="277"/>
      <c r="D145" s="277" t="s">
        <v>213</v>
      </c>
      <c r="E145" s="277"/>
      <c r="F145" s="278">
        <v>30.6</v>
      </c>
      <c r="G145" s="278"/>
      <c r="H145" s="278"/>
      <c r="I145" s="278"/>
      <c r="J145" s="116"/>
    </row>
    <row r="146" spans="1:10">
      <c r="A146" s="37" t="s">
        <v>244</v>
      </c>
      <c r="B146" s="277" t="s">
        <v>245</v>
      </c>
      <c r="C146" s="277"/>
      <c r="D146" s="277" t="s">
        <v>215</v>
      </c>
      <c r="E146" s="277"/>
      <c r="F146" s="278">
        <v>40.799999999999997</v>
      </c>
      <c r="G146" s="278"/>
      <c r="H146" s="278"/>
      <c r="I146" s="278"/>
      <c r="J146" s="116"/>
    </row>
    <row r="147" spans="1:10">
      <c r="A147" s="37" t="s">
        <v>246</v>
      </c>
      <c r="B147" s="277" t="s">
        <v>247</v>
      </c>
      <c r="C147" s="277"/>
      <c r="D147" s="277" t="s">
        <v>241</v>
      </c>
      <c r="E147" s="277"/>
      <c r="F147" s="278">
        <v>47</v>
      </c>
      <c r="G147" s="278"/>
      <c r="H147" s="278"/>
      <c r="I147" s="278"/>
      <c r="J147" s="116"/>
    </row>
  </sheetData>
  <mergeCells count="294">
    <mergeCell ref="I1:J1"/>
    <mergeCell ref="I3:J3"/>
    <mergeCell ref="A4:I4"/>
    <mergeCell ref="A5:A6"/>
    <mergeCell ref="B5:B6"/>
    <mergeCell ref="C5:C6"/>
    <mergeCell ref="D5:D6"/>
    <mergeCell ref="E5:E6"/>
    <mergeCell ref="F5:I5"/>
    <mergeCell ref="J5:J6"/>
    <mergeCell ref="F6:G6"/>
    <mergeCell ref="H6:I6"/>
    <mergeCell ref="A7:J7"/>
    <mergeCell ref="F8:G8"/>
    <mergeCell ref="H8:I8"/>
    <mergeCell ref="A9:J9"/>
    <mergeCell ref="F10:G10"/>
    <mergeCell ref="H10:I10"/>
    <mergeCell ref="F11:G11"/>
    <mergeCell ref="H11:I11"/>
    <mergeCell ref="A12:J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A34:J34"/>
    <mergeCell ref="F35:G35"/>
    <mergeCell ref="H35:I35"/>
    <mergeCell ref="F36:G36"/>
    <mergeCell ref="H36:I36"/>
    <mergeCell ref="A37:J37"/>
    <mergeCell ref="F38:G38"/>
    <mergeCell ref="H38:I38"/>
    <mergeCell ref="F39:G39"/>
    <mergeCell ref="H39:I39"/>
    <mergeCell ref="A40:J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A57:I57"/>
    <mergeCell ref="A58:J58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A71:J71"/>
    <mergeCell ref="F72:G72"/>
    <mergeCell ref="H72:I72"/>
    <mergeCell ref="F73:G73"/>
    <mergeCell ref="H73:I73"/>
    <mergeCell ref="F74:G74"/>
    <mergeCell ref="H74:I74"/>
    <mergeCell ref="F75:G75"/>
    <mergeCell ref="H75:I75"/>
    <mergeCell ref="A76:J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F84:G84"/>
    <mergeCell ref="H84:I84"/>
    <mergeCell ref="F85:G85"/>
    <mergeCell ref="H85:I85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F91:G91"/>
    <mergeCell ref="H91:I91"/>
    <mergeCell ref="A92:J92"/>
    <mergeCell ref="F93:G93"/>
    <mergeCell ref="H93:I93"/>
    <mergeCell ref="F94:G94"/>
    <mergeCell ref="H94:I94"/>
    <mergeCell ref="F95:G95"/>
    <mergeCell ref="H95:I95"/>
    <mergeCell ref="F96:G96"/>
    <mergeCell ref="H96:I96"/>
    <mergeCell ref="F97:G97"/>
    <mergeCell ref="H97:I97"/>
    <mergeCell ref="F98:G98"/>
    <mergeCell ref="H98:I98"/>
    <mergeCell ref="F99:G99"/>
    <mergeCell ref="H99:I99"/>
    <mergeCell ref="A100:J100"/>
    <mergeCell ref="F101:G101"/>
    <mergeCell ref="H101:I101"/>
    <mergeCell ref="F102:G102"/>
    <mergeCell ref="H102:I102"/>
    <mergeCell ref="F103:G103"/>
    <mergeCell ref="H103:I103"/>
    <mergeCell ref="F104:G104"/>
    <mergeCell ref="H104:I104"/>
    <mergeCell ref="A105:J105"/>
    <mergeCell ref="F106:G106"/>
    <mergeCell ref="H106:I106"/>
    <mergeCell ref="F107:G107"/>
    <mergeCell ref="H107:I107"/>
    <mergeCell ref="F108:G108"/>
    <mergeCell ref="H108:I108"/>
    <mergeCell ref="A109:J109"/>
    <mergeCell ref="F110:G110"/>
    <mergeCell ref="H110:I110"/>
    <mergeCell ref="F111:G111"/>
    <mergeCell ref="H111:I111"/>
    <mergeCell ref="F112:G112"/>
    <mergeCell ref="H112:I112"/>
    <mergeCell ref="F113:G113"/>
    <mergeCell ref="H113:I113"/>
    <mergeCell ref="F114:G114"/>
    <mergeCell ref="H114:I114"/>
    <mergeCell ref="F115:G115"/>
    <mergeCell ref="H115:I115"/>
    <mergeCell ref="F116:G116"/>
    <mergeCell ref="H116:I116"/>
    <mergeCell ref="F117:G117"/>
    <mergeCell ref="H117:I117"/>
    <mergeCell ref="F118:G118"/>
    <mergeCell ref="H118:I118"/>
    <mergeCell ref="A119:J119"/>
    <mergeCell ref="F120:G120"/>
    <mergeCell ref="H120:I120"/>
    <mergeCell ref="F121:G121"/>
    <mergeCell ref="H121:I121"/>
    <mergeCell ref="F122:G122"/>
    <mergeCell ref="H122:I122"/>
    <mergeCell ref="F123:G123"/>
    <mergeCell ref="H123:I123"/>
    <mergeCell ref="F124:G124"/>
    <mergeCell ref="H124:I124"/>
    <mergeCell ref="F125:G125"/>
    <mergeCell ref="H125:I125"/>
    <mergeCell ref="F126:G126"/>
    <mergeCell ref="H126:I126"/>
    <mergeCell ref="F127:G127"/>
    <mergeCell ref="H127:I127"/>
    <mergeCell ref="F128:G128"/>
    <mergeCell ref="H128:I128"/>
    <mergeCell ref="F129:G129"/>
    <mergeCell ref="H129:I129"/>
    <mergeCell ref="F130:G130"/>
    <mergeCell ref="H130:I130"/>
    <mergeCell ref="A131:J131"/>
    <mergeCell ref="B132:C132"/>
    <mergeCell ref="D132:E132"/>
    <mergeCell ref="F132:I132"/>
    <mergeCell ref="B133:C133"/>
    <mergeCell ref="D133:E133"/>
    <mergeCell ref="F133:I133"/>
    <mergeCell ref="B134:C134"/>
    <mergeCell ref="D134:E134"/>
    <mergeCell ref="F134:I134"/>
    <mergeCell ref="B135:C135"/>
    <mergeCell ref="D135:E135"/>
    <mergeCell ref="F135:I135"/>
    <mergeCell ref="B136:C136"/>
    <mergeCell ref="D136:E136"/>
    <mergeCell ref="F136:I136"/>
    <mergeCell ref="B137:C137"/>
    <mergeCell ref="D137:E137"/>
    <mergeCell ref="F137:I137"/>
    <mergeCell ref="B138:C138"/>
    <mergeCell ref="D138:E138"/>
    <mergeCell ref="F138:I138"/>
    <mergeCell ref="B139:C139"/>
    <mergeCell ref="D139:E139"/>
    <mergeCell ref="F139:I139"/>
    <mergeCell ref="B140:C140"/>
    <mergeCell ref="D140:E140"/>
    <mergeCell ref="F140:I140"/>
    <mergeCell ref="B141:C141"/>
    <mergeCell ref="D141:E141"/>
    <mergeCell ref="F141:I141"/>
    <mergeCell ref="B142:C142"/>
    <mergeCell ref="D142:E142"/>
    <mergeCell ref="F142:I142"/>
    <mergeCell ref="B143:C143"/>
    <mergeCell ref="D143:E143"/>
    <mergeCell ref="F143:I143"/>
    <mergeCell ref="B147:C147"/>
    <mergeCell ref="D147:E147"/>
    <mergeCell ref="F147:I147"/>
    <mergeCell ref="B144:C144"/>
    <mergeCell ref="D144:E144"/>
    <mergeCell ref="F144:I144"/>
    <mergeCell ref="B145:C145"/>
    <mergeCell ref="D145:E145"/>
    <mergeCell ref="F145:I145"/>
    <mergeCell ref="B146:C146"/>
    <mergeCell ref="D146:E146"/>
    <mergeCell ref="F146:I146"/>
  </mergeCells>
  <hyperlinks>
    <hyperlink ref="A12" r:id="rId1"/>
    <hyperlink ref="A40" r:id="rId2"/>
    <hyperlink ref="A58" r:id="rId3"/>
    <hyperlink ref="A76" r:id="rId4"/>
    <hyperlink ref="A92" r:id="rId5"/>
    <hyperlink ref="A100" r:id="rId6"/>
    <hyperlink ref="A105" r:id="rId7"/>
    <hyperlink ref="A109" r:id="rId8"/>
    <hyperlink ref="A119" r:id="rId9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0"/>
  <headerFooter>
    <oddHeader>&amp;C&amp;"Times New Roman,Обычный"&amp;12&amp;A</oddHeader>
    <oddFooter>&amp;C&amp;"Times New Roman,Обычный"&amp;12Страница &amp;P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O30"/>
  <sheetViews>
    <sheetView view="pageBreakPreview" topLeftCell="A6" zoomScale="75" zoomScaleNormal="100" zoomScalePageLayoutView="75" workbookViewId="0">
      <selection activeCell="I11" sqref="I11"/>
    </sheetView>
  </sheetViews>
  <sheetFormatPr defaultColWidth="9" defaultRowHeight="15"/>
  <cols>
    <col min="1" max="1" width="40.7109375" customWidth="1"/>
    <col min="2" max="2" width="15.85546875" customWidth="1"/>
    <col min="3" max="3" width="17.7109375" customWidth="1"/>
    <col min="10" max="10" width="8.7109375" customWidth="1"/>
    <col min="11" max="11" width="0.42578125" customWidth="1"/>
    <col min="12" max="14" width="9" hidden="1" customWidth="1"/>
    <col min="15" max="15" width="12.28515625" customWidth="1"/>
  </cols>
  <sheetData>
    <row r="1" spans="1:15" ht="15" hidden="1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idden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324" t="s">
        <v>0</v>
      </c>
      <c r="O2" s="324"/>
    </row>
    <row r="3" spans="1:15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0"/>
      <c r="O3" s="11" t="s">
        <v>1</v>
      </c>
    </row>
    <row r="4" spans="1:15" ht="12.75" hidden="1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325" t="s">
        <v>2</v>
      </c>
      <c r="O4" s="325"/>
    </row>
    <row r="5" spans="1:15" hidden="1">
      <c r="A5" s="339" t="s">
        <v>248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1:15" ht="15.75" customHeight="1">
      <c r="A6" s="340" t="s">
        <v>4</v>
      </c>
      <c r="B6" s="340" t="s">
        <v>249</v>
      </c>
      <c r="C6" s="340" t="s">
        <v>5</v>
      </c>
      <c r="D6" s="340" t="s">
        <v>6</v>
      </c>
      <c r="E6" s="340" t="s">
        <v>250</v>
      </c>
      <c r="F6" s="340" t="s">
        <v>251</v>
      </c>
      <c r="G6" s="340" t="s">
        <v>252</v>
      </c>
      <c r="H6" s="340" t="s">
        <v>253</v>
      </c>
      <c r="I6" s="327" t="s">
        <v>7</v>
      </c>
      <c r="J6" s="327" t="s">
        <v>8</v>
      </c>
      <c r="K6" s="328" t="s">
        <v>9</v>
      </c>
      <c r="L6" s="328"/>
      <c r="M6" s="328"/>
      <c r="N6" s="328"/>
      <c r="O6" s="329" t="s">
        <v>10</v>
      </c>
    </row>
    <row r="7" spans="1:15" ht="15.75" customHeight="1">
      <c r="A7" s="340"/>
      <c r="B7" s="340"/>
      <c r="C7" s="340"/>
      <c r="D7" s="340"/>
      <c r="E7" s="340"/>
      <c r="F7" s="340"/>
      <c r="G7" s="340"/>
      <c r="H7" s="340"/>
      <c r="I7" s="327"/>
      <c r="J7" s="327"/>
      <c r="K7" s="330" t="s">
        <v>11</v>
      </c>
      <c r="L7" s="330"/>
      <c r="M7" s="330" t="s">
        <v>12</v>
      </c>
      <c r="N7" s="330"/>
      <c r="O7" s="329"/>
    </row>
    <row r="8" spans="1:15" ht="15.75" customHeight="1">
      <c r="A8" s="337" t="s">
        <v>254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</row>
    <row r="9" spans="1:15" ht="17.100000000000001" customHeight="1">
      <c r="A9" s="120" t="s">
        <v>255</v>
      </c>
      <c r="B9" s="121" t="s">
        <v>256</v>
      </c>
      <c r="C9" s="49" t="s">
        <v>257</v>
      </c>
      <c r="D9" s="50">
        <v>32</v>
      </c>
      <c r="E9" s="50">
        <v>4.5</v>
      </c>
      <c r="F9" s="50"/>
      <c r="G9" s="50" t="s">
        <v>258</v>
      </c>
      <c r="H9" s="122" t="s">
        <v>259</v>
      </c>
      <c r="I9" s="50">
        <v>2.2200000000000002</v>
      </c>
      <c r="J9" s="50">
        <v>7</v>
      </c>
      <c r="K9" s="333">
        <v>1797</v>
      </c>
      <c r="L9" s="333"/>
      <c r="M9" s="320">
        <f t="shared" ref="M9:M15" si="0">K9*I9/J9</f>
        <v>569.90571428571434</v>
      </c>
      <c r="N9" s="320"/>
      <c r="O9" s="123">
        <v>2390</v>
      </c>
    </row>
    <row r="10" spans="1:15" ht="15.75" customHeight="1">
      <c r="A10" s="120" t="s">
        <v>260</v>
      </c>
      <c r="B10" s="121" t="s">
        <v>256</v>
      </c>
      <c r="C10" s="66" t="s">
        <v>261</v>
      </c>
      <c r="D10" s="114">
        <v>32</v>
      </c>
      <c r="E10" s="114">
        <v>4.5</v>
      </c>
      <c r="F10" s="114"/>
      <c r="G10" s="50" t="s">
        <v>258</v>
      </c>
      <c r="H10" s="122" t="s">
        <v>259</v>
      </c>
      <c r="I10" s="114">
        <v>2.08</v>
      </c>
      <c r="J10" s="114">
        <v>5</v>
      </c>
      <c r="K10" s="338">
        <v>1573</v>
      </c>
      <c r="L10" s="338"/>
      <c r="M10" s="334">
        <f t="shared" si="0"/>
        <v>654.36800000000005</v>
      </c>
      <c r="N10" s="334"/>
      <c r="O10" s="123">
        <v>2095</v>
      </c>
    </row>
    <row r="11" spans="1:15" ht="15.75" customHeight="1">
      <c r="A11" s="120" t="s">
        <v>262</v>
      </c>
      <c r="B11" s="121" t="s">
        <v>256</v>
      </c>
      <c r="C11" s="66" t="s">
        <v>263</v>
      </c>
      <c r="D11" s="114">
        <v>32</v>
      </c>
      <c r="E11" s="114">
        <v>4.5</v>
      </c>
      <c r="F11" s="114"/>
      <c r="G11" s="50" t="s">
        <v>258</v>
      </c>
      <c r="H11" s="122" t="s">
        <v>259</v>
      </c>
      <c r="I11" s="114">
        <v>2.105</v>
      </c>
      <c r="J11" s="114">
        <v>9</v>
      </c>
      <c r="K11" s="338">
        <v>1573</v>
      </c>
      <c r="L11" s="338"/>
      <c r="M11" s="334">
        <f t="shared" si="0"/>
        <v>367.90722222222223</v>
      </c>
      <c r="N11" s="334"/>
      <c r="O11" s="123">
        <v>2095</v>
      </c>
    </row>
    <row r="12" spans="1:15" ht="15" customHeight="1">
      <c r="A12" s="120" t="s">
        <v>264</v>
      </c>
      <c r="B12" s="124" t="s">
        <v>265</v>
      </c>
      <c r="C12" s="66" t="s">
        <v>266</v>
      </c>
      <c r="D12" s="114">
        <v>33</v>
      </c>
      <c r="E12" s="125">
        <v>2.5</v>
      </c>
      <c r="F12" s="126"/>
      <c r="G12" s="50" t="s">
        <v>258</v>
      </c>
      <c r="H12" s="122" t="s">
        <v>259</v>
      </c>
      <c r="I12" s="114">
        <v>3.8410000000000002</v>
      </c>
      <c r="J12" s="114">
        <v>9</v>
      </c>
      <c r="K12" s="338">
        <v>1276</v>
      </c>
      <c r="L12" s="338"/>
      <c r="M12" s="334">
        <f t="shared" si="0"/>
        <v>544.56844444444448</v>
      </c>
      <c r="N12" s="334"/>
      <c r="O12" s="123">
        <v>1695</v>
      </c>
    </row>
    <row r="13" spans="1:15" ht="15.75" customHeight="1">
      <c r="A13" s="120" t="s">
        <v>267</v>
      </c>
      <c r="B13" s="124" t="s">
        <v>265</v>
      </c>
      <c r="C13" s="66" t="s">
        <v>268</v>
      </c>
      <c r="D13" s="114">
        <v>33</v>
      </c>
      <c r="E13" s="125">
        <v>2.5</v>
      </c>
      <c r="F13" s="126"/>
      <c r="G13" s="50" t="s">
        <v>258</v>
      </c>
      <c r="H13" s="122" t="s">
        <v>259</v>
      </c>
      <c r="I13" s="114">
        <v>3.6549999999999998</v>
      </c>
      <c r="J13" s="114">
        <v>15</v>
      </c>
      <c r="K13" s="338">
        <v>1276</v>
      </c>
      <c r="L13" s="338"/>
      <c r="M13" s="334">
        <f t="shared" si="0"/>
        <v>310.91866666666664</v>
      </c>
      <c r="N13" s="334"/>
      <c r="O13" s="123">
        <v>1695</v>
      </c>
    </row>
    <row r="14" spans="1:15" ht="15" customHeight="1">
      <c r="A14" s="120" t="s">
        <v>269</v>
      </c>
      <c r="B14" s="124" t="s">
        <v>256</v>
      </c>
      <c r="C14" s="66" t="s">
        <v>270</v>
      </c>
      <c r="D14" s="114">
        <v>32</v>
      </c>
      <c r="E14" s="125">
        <v>5</v>
      </c>
      <c r="F14" s="126"/>
      <c r="G14" s="50" t="s">
        <v>258</v>
      </c>
      <c r="H14" s="122" t="s">
        <v>271</v>
      </c>
      <c r="I14" s="114">
        <v>2.1280000000000001</v>
      </c>
      <c r="J14" s="114">
        <v>9</v>
      </c>
      <c r="K14" s="333">
        <v>1948</v>
      </c>
      <c r="L14" s="333"/>
      <c r="M14" s="334">
        <f t="shared" si="0"/>
        <v>460.5937777777778</v>
      </c>
      <c r="N14" s="334"/>
      <c r="O14" s="123">
        <v>2590</v>
      </c>
    </row>
    <row r="15" spans="1:15" ht="15" customHeight="1">
      <c r="A15" s="127" t="s">
        <v>272</v>
      </c>
      <c r="B15" s="128" t="s">
        <v>256</v>
      </c>
      <c r="C15" s="129" t="s">
        <v>270</v>
      </c>
      <c r="D15" s="130">
        <v>32</v>
      </c>
      <c r="E15" s="131">
        <v>5</v>
      </c>
      <c r="F15" s="132"/>
      <c r="G15" s="133" t="s">
        <v>258</v>
      </c>
      <c r="H15" s="133" t="s">
        <v>271</v>
      </c>
      <c r="I15" s="130">
        <v>2.1280000000000001</v>
      </c>
      <c r="J15" s="130">
        <v>9</v>
      </c>
      <c r="K15" s="335">
        <v>2097</v>
      </c>
      <c r="L15" s="335"/>
      <c r="M15" s="336">
        <f t="shared" si="0"/>
        <v>495.82400000000001</v>
      </c>
      <c r="N15" s="336"/>
      <c r="O15" s="123">
        <v>2790</v>
      </c>
    </row>
    <row r="16" spans="1:15" ht="15.75" customHeight="1">
      <c r="A16" s="337" t="s">
        <v>273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</row>
    <row r="17" spans="1:15" ht="15.7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28" t="s">
        <v>274</v>
      </c>
      <c r="L17" s="328"/>
      <c r="M17" s="328" t="s">
        <v>275</v>
      </c>
      <c r="N17" s="328"/>
      <c r="O17" s="123"/>
    </row>
    <row r="18" spans="1:15" ht="15.75" customHeight="1">
      <c r="A18" s="332"/>
      <c r="B18" s="332"/>
      <c r="C18" s="332"/>
      <c r="D18" s="332"/>
      <c r="E18" s="332"/>
      <c r="F18" s="332"/>
      <c r="G18" s="332"/>
      <c r="H18" s="332"/>
      <c r="I18" s="332"/>
      <c r="J18" s="332"/>
      <c r="K18" s="16" t="s">
        <v>11</v>
      </c>
      <c r="L18" s="134" t="s">
        <v>12</v>
      </c>
      <c r="M18" s="16" t="s">
        <v>11</v>
      </c>
      <c r="N18" s="134" t="s">
        <v>12</v>
      </c>
      <c r="O18" s="123"/>
    </row>
    <row r="19" spans="1:15" ht="29.45" customHeight="1">
      <c r="A19" s="135" t="s">
        <v>276</v>
      </c>
      <c r="B19" s="136" t="s">
        <v>265</v>
      </c>
      <c r="C19" s="75" t="s">
        <v>277</v>
      </c>
      <c r="D19" s="137" t="s">
        <v>278</v>
      </c>
      <c r="E19" s="137">
        <v>2.7</v>
      </c>
      <c r="F19" s="137">
        <v>0.55000000000000004</v>
      </c>
      <c r="G19" s="137" t="s">
        <v>258</v>
      </c>
      <c r="H19" s="137" t="s">
        <v>259</v>
      </c>
      <c r="I19" s="137">
        <v>2.09</v>
      </c>
      <c r="J19" s="137">
        <v>15</v>
      </c>
      <c r="K19" s="138">
        <v>785</v>
      </c>
      <c r="L19" s="139">
        <f>K19*2.09/15</f>
        <v>109.37666666666665</v>
      </c>
      <c r="M19" s="138">
        <f>K19*1.07</f>
        <v>839.95</v>
      </c>
      <c r="N19" s="139">
        <f>M19*2.09/15</f>
        <v>117.03303333333334</v>
      </c>
      <c r="O19" s="123">
        <v>1020</v>
      </c>
    </row>
    <row r="20" spans="1:15" ht="15" customHeight="1">
      <c r="A20" s="279" t="s">
        <v>279</v>
      </c>
      <c r="B20" s="279" t="s">
        <v>265</v>
      </c>
      <c r="C20" s="105" t="s">
        <v>277</v>
      </c>
      <c r="D20" s="280" t="s">
        <v>280</v>
      </c>
      <c r="E20" s="280">
        <v>3</v>
      </c>
      <c r="F20" s="280">
        <v>0.7</v>
      </c>
      <c r="G20" s="280" t="s">
        <v>258</v>
      </c>
      <c r="H20" s="280" t="s">
        <v>259</v>
      </c>
      <c r="I20" s="50">
        <v>2.09</v>
      </c>
      <c r="J20" s="50">
        <v>15</v>
      </c>
      <c r="K20" s="140">
        <v>830.6</v>
      </c>
      <c r="L20" s="51">
        <f>K20*2.09/15</f>
        <v>115.73026666666667</v>
      </c>
      <c r="M20" s="140">
        <f>K20*1.07</f>
        <v>888.74200000000008</v>
      </c>
      <c r="N20" s="51">
        <f>M20*2.09/15</f>
        <v>123.83138533333334</v>
      </c>
      <c r="O20" s="52">
        <v>1080</v>
      </c>
    </row>
    <row r="21" spans="1:15">
      <c r="A21" s="279"/>
      <c r="B21" s="279"/>
      <c r="C21" s="105" t="s">
        <v>281</v>
      </c>
      <c r="D21" s="280"/>
      <c r="E21" s="280"/>
      <c r="F21" s="280"/>
      <c r="G21" s="280"/>
      <c r="H21" s="280"/>
      <c r="I21" s="50">
        <v>2.09</v>
      </c>
      <c r="J21" s="50">
        <v>10</v>
      </c>
      <c r="K21" s="140">
        <v>830.6</v>
      </c>
      <c r="L21" s="51">
        <f>K21*2.09/10</f>
        <v>173.59539999999998</v>
      </c>
      <c r="M21" s="140">
        <f>K21*1.07</f>
        <v>888.74200000000008</v>
      </c>
      <c r="N21" s="51">
        <f>M21*2.09/10</f>
        <v>185.74707800000002</v>
      </c>
      <c r="O21" s="52">
        <v>1080</v>
      </c>
    </row>
    <row r="22" spans="1:15">
      <c r="A22" s="279" t="s">
        <v>282</v>
      </c>
      <c r="B22" s="279" t="s">
        <v>265</v>
      </c>
      <c r="C22" s="105" t="s">
        <v>283</v>
      </c>
      <c r="D22" s="280" t="s">
        <v>280</v>
      </c>
      <c r="E22" s="280">
        <v>3</v>
      </c>
      <c r="F22" s="280">
        <v>0.7</v>
      </c>
      <c r="G22" s="280" t="s">
        <v>258</v>
      </c>
      <c r="H22" s="280" t="s">
        <v>259</v>
      </c>
      <c r="I22" s="50">
        <v>2.04</v>
      </c>
      <c r="J22" s="50">
        <v>22</v>
      </c>
      <c r="K22" s="331">
        <v>830.6</v>
      </c>
      <c r="L22" s="331"/>
      <c r="M22" s="331">
        <f>K22*I22/J22</f>
        <v>77.019272727272721</v>
      </c>
      <c r="N22" s="331"/>
      <c r="O22" s="52">
        <v>1080</v>
      </c>
    </row>
    <row r="23" spans="1:15">
      <c r="A23" s="279"/>
      <c r="B23" s="279"/>
      <c r="C23" s="105" t="s">
        <v>277</v>
      </c>
      <c r="D23" s="280"/>
      <c r="E23" s="280"/>
      <c r="F23" s="280"/>
      <c r="G23" s="280"/>
      <c r="H23" s="280"/>
      <c r="I23" s="50">
        <v>2.09</v>
      </c>
      <c r="J23" s="50">
        <v>15</v>
      </c>
      <c r="K23" s="140">
        <v>830.6</v>
      </c>
      <c r="L23" s="51">
        <f>K23*2.09/15</f>
        <v>115.73026666666667</v>
      </c>
      <c r="M23" s="140">
        <f>K23*1.07</f>
        <v>888.74200000000008</v>
      </c>
      <c r="N23" s="51">
        <f>M23*2.09/15</f>
        <v>123.83138533333334</v>
      </c>
      <c r="O23" s="52">
        <v>1080</v>
      </c>
    </row>
    <row r="24" spans="1:15">
      <c r="A24" s="279"/>
      <c r="B24" s="279"/>
      <c r="C24" s="105" t="s">
        <v>281</v>
      </c>
      <c r="D24" s="280"/>
      <c r="E24" s="280"/>
      <c r="F24" s="280"/>
      <c r="G24" s="280"/>
      <c r="H24" s="280"/>
      <c r="I24" s="50">
        <v>2.09</v>
      </c>
      <c r="J24" s="50">
        <v>10</v>
      </c>
      <c r="K24" s="140">
        <v>830.6</v>
      </c>
      <c r="L24" s="51">
        <f>K24*2.09/10</f>
        <v>173.59539999999998</v>
      </c>
      <c r="M24" s="140">
        <f>K24*1.07</f>
        <v>888.74200000000008</v>
      </c>
      <c r="N24" s="51">
        <f>M24*2.09/10</f>
        <v>185.74707800000002</v>
      </c>
      <c r="O24" s="52">
        <v>1080</v>
      </c>
    </row>
    <row r="25" spans="1:15">
      <c r="A25" s="279" t="s">
        <v>284</v>
      </c>
      <c r="B25" s="279" t="s">
        <v>265</v>
      </c>
      <c r="C25" s="105" t="s">
        <v>283</v>
      </c>
      <c r="D25" s="280" t="s">
        <v>285</v>
      </c>
      <c r="E25" s="280">
        <v>2.1</v>
      </c>
      <c r="F25" s="280">
        <v>0.4</v>
      </c>
      <c r="G25" s="280" t="s">
        <v>286</v>
      </c>
      <c r="H25" s="280" t="s">
        <v>287</v>
      </c>
      <c r="I25" s="50">
        <v>2.41</v>
      </c>
      <c r="J25" s="50">
        <v>26</v>
      </c>
      <c r="K25" s="331">
        <v>670.3</v>
      </c>
      <c r="L25" s="331"/>
      <c r="M25" s="331">
        <f>K25*I25/J25</f>
        <v>62.131653846153846</v>
      </c>
      <c r="N25" s="331"/>
      <c r="O25" s="52">
        <v>871</v>
      </c>
    </row>
    <row r="26" spans="1:15">
      <c r="A26" s="279"/>
      <c r="B26" s="279"/>
      <c r="C26" s="105" t="s">
        <v>277</v>
      </c>
      <c r="D26" s="280"/>
      <c r="E26" s="280"/>
      <c r="F26" s="280"/>
      <c r="G26" s="280"/>
      <c r="H26" s="280"/>
      <c r="I26" s="50">
        <v>2.5</v>
      </c>
      <c r="J26" s="50">
        <v>18</v>
      </c>
      <c r="K26" s="140">
        <v>670.3</v>
      </c>
      <c r="L26" s="51">
        <f>K26*2.5/18</f>
        <v>93.097222222222229</v>
      </c>
      <c r="M26" s="140">
        <f>K26*1.07</f>
        <v>717.221</v>
      </c>
      <c r="N26" s="51">
        <f>M26*2.5/18</f>
        <v>99.614027777777778</v>
      </c>
      <c r="O26" s="52">
        <v>871</v>
      </c>
    </row>
    <row r="27" spans="1:15">
      <c r="A27" s="279"/>
      <c r="B27" s="279"/>
      <c r="C27" s="105" t="s">
        <v>281</v>
      </c>
      <c r="D27" s="280"/>
      <c r="E27" s="280"/>
      <c r="F27" s="280"/>
      <c r="G27" s="280"/>
      <c r="H27" s="280"/>
      <c r="I27" s="50">
        <v>2.5</v>
      </c>
      <c r="J27" s="50">
        <v>12</v>
      </c>
      <c r="K27" s="140">
        <v>670.3</v>
      </c>
      <c r="L27" s="51">
        <f>K27*2.5/12</f>
        <v>139.64583333333334</v>
      </c>
      <c r="M27" s="140">
        <f>K27*1.07</f>
        <v>717.221</v>
      </c>
      <c r="N27" s="51">
        <f>M27*2.5/12</f>
        <v>149.42104166666667</v>
      </c>
      <c r="O27" s="52">
        <v>871</v>
      </c>
    </row>
    <row r="28" spans="1:15">
      <c r="A28" s="124" t="s">
        <v>288</v>
      </c>
      <c r="B28" s="124" t="s">
        <v>265</v>
      </c>
      <c r="C28" s="141" t="s">
        <v>281</v>
      </c>
      <c r="D28" s="122" t="s">
        <v>280</v>
      </c>
      <c r="E28" s="122">
        <v>3</v>
      </c>
      <c r="F28" s="122">
        <v>0.7</v>
      </c>
      <c r="G28" s="122" t="s">
        <v>286</v>
      </c>
      <c r="H28" s="122" t="s">
        <v>259</v>
      </c>
      <c r="I28" s="122">
        <v>2.09</v>
      </c>
      <c r="J28" s="122">
        <v>10</v>
      </c>
      <c r="K28" s="142">
        <v>1571.85</v>
      </c>
      <c r="L28" s="143">
        <f>K28*2.5/12</f>
        <v>327.46875</v>
      </c>
      <c r="M28" s="142">
        <f>K28*1.07</f>
        <v>1681.8795</v>
      </c>
      <c r="N28" s="143">
        <f>M28*2.5/12</f>
        <v>350.39156249999996</v>
      </c>
      <c r="O28" s="144">
        <v>1933</v>
      </c>
    </row>
    <row r="29" spans="1:15">
      <c r="A29" s="145" t="s">
        <v>289</v>
      </c>
      <c r="B29" s="146" t="s">
        <v>256</v>
      </c>
      <c r="C29" s="105" t="s">
        <v>290</v>
      </c>
      <c r="D29" s="50" t="s">
        <v>291</v>
      </c>
      <c r="E29" s="50">
        <v>4</v>
      </c>
      <c r="F29" s="50">
        <v>0.3</v>
      </c>
      <c r="G29" s="50" t="s">
        <v>258</v>
      </c>
      <c r="H29" s="50" t="s">
        <v>287</v>
      </c>
      <c r="I29" s="50">
        <v>2.0089999999999999</v>
      </c>
      <c r="J29" s="50">
        <v>9</v>
      </c>
      <c r="K29" s="140">
        <v>1377</v>
      </c>
      <c r="L29" s="51">
        <f>K29*I29/J29</f>
        <v>307.37700000000001</v>
      </c>
      <c r="M29" s="142">
        <v>1514.7</v>
      </c>
      <c r="N29" s="51">
        <f>M29*I29/J29</f>
        <v>338.11469999999997</v>
      </c>
      <c r="O29" s="52">
        <v>1694</v>
      </c>
    </row>
    <row r="30" spans="1:15" ht="30">
      <c r="A30" s="147" t="s">
        <v>292</v>
      </c>
      <c r="B30" s="148" t="s">
        <v>256</v>
      </c>
      <c r="C30" s="149" t="s">
        <v>293</v>
      </c>
      <c r="D30" s="150" t="s">
        <v>294</v>
      </c>
      <c r="E30" s="150">
        <v>4.4000000000000004</v>
      </c>
      <c r="F30" s="150">
        <v>0.3</v>
      </c>
      <c r="G30" s="150" t="s">
        <v>258</v>
      </c>
      <c r="H30" s="150" t="s">
        <v>287</v>
      </c>
      <c r="I30" s="150">
        <v>1.9590000000000001</v>
      </c>
      <c r="J30" s="150">
        <v>8</v>
      </c>
      <c r="K30" s="151">
        <v>1308.2</v>
      </c>
      <c r="L30" s="152">
        <f>K30*I30/J30</f>
        <v>320.34547500000002</v>
      </c>
      <c r="M30" s="151">
        <v>1514.7</v>
      </c>
      <c r="N30" s="152">
        <f>M30*I30/J30</f>
        <v>370.91216250000002</v>
      </c>
      <c r="O30" s="153">
        <v>1610</v>
      </c>
    </row>
  </sheetData>
  <mergeCells count="61">
    <mergeCell ref="N2:O2"/>
    <mergeCell ref="N4:O4"/>
    <mergeCell ref="A5:O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N6"/>
    <mergeCell ref="O6:O7"/>
    <mergeCell ref="K7:L7"/>
    <mergeCell ref="M7:N7"/>
    <mergeCell ref="A8:O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A16:O16"/>
    <mergeCell ref="E22:E24"/>
    <mergeCell ref="F22:F24"/>
    <mergeCell ref="A17:J18"/>
    <mergeCell ref="K17:L17"/>
    <mergeCell ref="M17:N17"/>
    <mergeCell ref="A20:A21"/>
    <mergeCell ref="B20:B21"/>
    <mergeCell ref="D20:D21"/>
    <mergeCell ref="E20:E21"/>
    <mergeCell ref="F20:F21"/>
    <mergeCell ref="G20:G21"/>
    <mergeCell ref="H20:H21"/>
    <mergeCell ref="G22:G24"/>
    <mergeCell ref="H22:H24"/>
    <mergeCell ref="K22:L22"/>
    <mergeCell ref="M22:N22"/>
    <mergeCell ref="A25:A27"/>
    <mergeCell ref="B25:B27"/>
    <mergeCell ref="D25:D27"/>
    <mergeCell ref="E25:E27"/>
    <mergeCell ref="F25:F27"/>
    <mergeCell ref="G25:G27"/>
    <mergeCell ref="H25:H27"/>
    <mergeCell ref="K25:L25"/>
    <mergeCell ref="M25:N25"/>
    <mergeCell ref="A22:A24"/>
    <mergeCell ref="B22:B24"/>
    <mergeCell ref="D22:D24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4"/>
  <sheetViews>
    <sheetView view="pageBreakPreview" zoomScale="75" zoomScaleNormal="75" zoomScalePageLayoutView="75" workbookViewId="0">
      <selection activeCell="C9" sqref="C9"/>
    </sheetView>
  </sheetViews>
  <sheetFormatPr defaultColWidth="9.5703125" defaultRowHeight="15"/>
  <cols>
    <col min="1" max="1" width="34.7109375" style="154" customWidth="1"/>
    <col min="2" max="2" width="39.7109375" customWidth="1"/>
    <col min="3" max="3" width="20.140625" customWidth="1"/>
    <col min="5" max="5" width="9.28515625" customWidth="1"/>
    <col min="6" max="6" width="12.7109375" style="155" hidden="1" customWidth="1"/>
    <col min="7" max="7" width="9.42578125" style="155" hidden="1" customWidth="1"/>
    <col min="8" max="9" width="11.28515625" style="155" customWidth="1"/>
    <col min="10" max="10" width="14.140625" customWidth="1"/>
    <col min="254" max="254" width="34.7109375" customWidth="1"/>
    <col min="255" max="255" width="38.7109375" customWidth="1"/>
    <col min="256" max="256" width="20.140625" customWidth="1"/>
    <col min="259" max="259" width="12.7109375" customWidth="1"/>
    <col min="261" max="262" width="11.28515625" customWidth="1"/>
    <col min="263" max="263" width="14.140625" customWidth="1"/>
    <col min="264" max="264" width="10.140625" customWidth="1"/>
    <col min="265" max="266" width="10.28515625" customWidth="1"/>
    <col min="510" max="510" width="34.7109375" customWidth="1"/>
    <col min="511" max="511" width="38.7109375" customWidth="1"/>
    <col min="512" max="512" width="20.140625" customWidth="1"/>
    <col min="515" max="515" width="12.7109375" customWidth="1"/>
    <col min="517" max="518" width="11.28515625" customWidth="1"/>
    <col min="519" max="519" width="14.140625" customWidth="1"/>
    <col min="520" max="520" width="10.140625" customWidth="1"/>
    <col min="521" max="522" width="10.28515625" customWidth="1"/>
    <col min="766" max="766" width="34.7109375" customWidth="1"/>
    <col min="767" max="767" width="38.7109375" customWidth="1"/>
    <col min="768" max="768" width="20.140625" customWidth="1"/>
    <col min="771" max="771" width="12.7109375" customWidth="1"/>
    <col min="773" max="774" width="11.28515625" customWidth="1"/>
    <col min="775" max="775" width="14.140625" customWidth="1"/>
    <col min="776" max="776" width="10.140625" customWidth="1"/>
    <col min="777" max="778" width="10.28515625" customWidth="1"/>
    <col min="1022" max="1022" width="34.7109375" customWidth="1"/>
    <col min="1023" max="1023" width="38.7109375" customWidth="1"/>
    <col min="1024" max="1025" width="20.140625" customWidth="1"/>
  </cols>
  <sheetData>
    <row r="1" spans="1:8">
      <c r="A1" s="347" t="s">
        <v>295</v>
      </c>
      <c r="B1" s="347"/>
      <c r="C1" s="347"/>
      <c r="D1" s="347"/>
      <c r="E1" s="347"/>
      <c r="F1" s="347"/>
      <c r="G1" s="347"/>
      <c r="H1" s="347"/>
    </row>
    <row r="2" spans="1:8">
      <c r="A2" s="347"/>
      <c r="B2" s="347"/>
      <c r="C2" s="347"/>
      <c r="D2" s="347"/>
      <c r="E2" s="347"/>
      <c r="F2" s="347"/>
      <c r="G2" s="347"/>
      <c r="H2" s="347"/>
    </row>
    <row r="3" spans="1:8">
      <c r="A3" s="347"/>
      <c r="B3" s="347"/>
      <c r="C3" s="347"/>
      <c r="D3" s="347"/>
      <c r="E3" s="347"/>
      <c r="F3" s="347"/>
      <c r="G3" s="347"/>
      <c r="H3" s="347"/>
    </row>
    <row r="4" spans="1:8">
      <c r="A4" s="347"/>
      <c r="B4" s="347"/>
      <c r="C4" s="347"/>
      <c r="D4" s="347"/>
      <c r="E4" s="347"/>
      <c r="F4" s="347"/>
      <c r="G4" s="347"/>
      <c r="H4" s="347"/>
    </row>
    <row r="5" spans="1:8" ht="13.9" customHeight="1">
      <c r="A5" s="348" t="s">
        <v>4</v>
      </c>
      <c r="B5" s="348"/>
      <c r="C5" s="348" t="s">
        <v>5</v>
      </c>
      <c r="D5" s="348" t="s">
        <v>296</v>
      </c>
      <c r="E5" s="348" t="s">
        <v>7</v>
      </c>
      <c r="F5" s="349" t="s">
        <v>274</v>
      </c>
      <c r="G5" s="349"/>
      <c r="H5" s="350" t="s">
        <v>10</v>
      </c>
    </row>
    <row r="6" spans="1:8">
      <c r="A6" s="348"/>
      <c r="B6" s="348"/>
      <c r="C6" s="348"/>
      <c r="D6" s="348"/>
      <c r="E6" s="348"/>
      <c r="F6" s="156" t="s">
        <v>11</v>
      </c>
      <c r="G6" s="156" t="s">
        <v>12</v>
      </c>
      <c r="H6" s="350"/>
    </row>
    <row r="7" spans="1:8">
      <c r="A7" s="343" t="s">
        <v>297</v>
      </c>
      <c r="B7" s="343"/>
      <c r="C7" s="343"/>
      <c r="D7" s="343"/>
      <c r="E7" s="343"/>
      <c r="F7" s="343"/>
      <c r="G7" s="343"/>
      <c r="H7" s="343"/>
    </row>
    <row r="8" spans="1:8">
      <c r="A8" s="157" t="s">
        <v>298</v>
      </c>
      <c r="B8" s="158" t="s">
        <v>299</v>
      </c>
      <c r="C8" s="159" t="s">
        <v>300</v>
      </c>
      <c r="D8" s="160">
        <v>6</v>
      </c>
      <c r="E8" s="160">
        <v>0.84</v>
      </c>
      <c r="F8" s="161">
        <v>3403</v>
      </c>
      <c r="G8" s="162">
        <f t="shared" ref="G8:G39" si="0">F8*E8/D8</f>
        <v>476.42</v>
      </c>
      <c r="H8" s="163">
        <v>3551</v>
      </c>
    </row>
    <row r="9" spans="1:8">
      <c r="A9" s="157" t="s">
        <v>298</v>
      </c>
      <c r="B9" s="158" t="s">
        <v>301</v>
      </c>
      <c r="C9" s="159" t="s">
        <v>302</v>
      </c>
      <c r="D9" s="160">
        <v>6</v>
      </c>
      <c r="E9" s="160">
        <v>1.008</v>
      </c>
      <c r="F9" s="161">
        <v>3403</v>
      </c>
      <c r="G9" s="162">
        <f t="shared" si="0"/>
        <v>571.70400000000006</v>
      </c>
      <c r="H9" s="163">
        <v>3551</v>
      </c>
    </row>
    <row r="10" spans="1:8">
      <c r="A10" s="157" t="s">
        <v>298</v>
      </c>
      <c r="B10" s="158" t="s">
        <v>303</v>
      </c>
      <c r="C10" s="159" t="s">
        <v>304</v>
      </c>
      <c r="D10" s="160">
        <v>6</v>
      </c>
      <c r="E10" s="160">
        <v>0.98399999999999999</v>
      </c>
      <c r="F10" s="161">
        <v>3604</v>
      </c>
      <c r="G10" s="162">
        <f t="shared" si="0"/>
        <v>591.05599999999993</v>
      </c>
      <c r="H10" s="163">
        <v>3761</v>
      </c>
    </row>
    <row r="11" spans="1:8">
      <c r="A11" s="157" t="s">
        <v>298</v>
      </c>
      <c r="B11" s="158" t="s">
        <v>305</v>
      </c>
      <c r="C11" s="159" t="s">
        <v>306</v>
      </c>
      <c r="D11" s="160">
        <v>6</v>
      </c>
      <c r="E11" s="160">
        <v>1.1819999999999999</v>
      </c>
      <c r="F11" s="161">
        <v>3604</v>
      </c>
      <c r="G11" s="162">
        <f t="shared" si="0"/>
        <v>709.98799999999994</v>
      </c>
      <c r="H11" s="163">
        <v>3761</v>
      </c>
    </row>
    <row r="12" spans="1:8">
      <c r="A12" s="157" t="s">
        <v>307</v>
      </c>
      <c r="B12" s="158" t="s">
        <v>308</v>
      </c>
      <c r="C12" s="159" t="s">
        <v>300</v>
      </c>
      <c r="D12" s="160">
        <v>6</v>
      </c>
      <c r="E12" s="160">
        <v>0.84</v>
      </c>
      <c r="F12" s="161">
        <v>3403</v>
      </c>
      <c r="G12" s="162">
        <f t="shared" si="0"/>
        <v>476.42</v>
      </c>
      <c r="H12" s="163">
        <v>3551</v>
      </c>
    </row>
    <row r="13" spans="1:8">
      <c r="A13" s="157" t="s">
        <v>307</v>
      </c>
      <c r="B13" s="158" t="s">
        <v>309</v>
      </c>
      <c r="C13" s="159" t="s">
        <v>302</v>
      </c>
      <c r="D13" s="160">
        <v>6</v>
      </c>
      <c r="E13" s="160">
        <v>1.008</v>
      </c>
      <c r="F13" s="161">
        <v>3403</v>
      </c>
      <c r="G13" s="162">
        <f t="shared" si="0"/>
        <v>571.70400000000006</v>
      </c>
      <c r="H13" s="163">
        <v>3551</v>
      </c>
    </row>
    <row r="14" spans="1:8">
      <c r="A14" s="157" t="s">
        <v>307</v>
      </c>
      <c r="B14" s="158" t="s">
        <v>310</v>
      </c>
      <c r="C14" s="159" t="s">
        <v>304</v>
      </c>
      <c r="D14" s="160">
        <v>6</v>
      </c>
      <c r="E14" s="160">
        <v>0.98399999999999999</v>
      </c>
      <c r="F14" s="161">
        <v>3604</v>
      </c>
      <c r="G14" s="162">
        <f t="shared" si="0"/>
        <v>591.05599999999993</v>
      </c>
      <c r="H14" s="163">
        <v>3761</v>
      </c>
    </row>
    <row r="15" spans="1:8">
      <c r="A15" s="157" t="s">
        <v>307</v>
      </c>
      <c r="B15" s="158" t="s">
        <v>311</v>
      </c>
      <c r="C15" s="159" t="s">
        <v>306</v>
      </c>
      <c r="D15" s="160">
        <v>6</v>
      </c>
      <c r="E15" s="160">
        <v>1.1819999999999999</v>
      </c>
      <c r="F15" s="161">
        <v>3604</v>
      </c>
      <c r="G15" s="162">
        <f t="shared" si="0"/>
        <v>709.98799999999994</v>
      </c>
      <c r="H15" s="163">
        <v>3761</v>
      </c>
    </row>
    <row r="16" spans="1:8">
      <c r="A16" s="157" t="s">
        <v>312</v>
      </c>
      <c r="B16" s="158" t="s">
        <v>313</v>
      </c>
      <c r="C16" s="159" t="s">
        <v>300</v>
      </c>
      <c r="D16" s="160">
        <v>6</v>
      </c>
      <c r="E16" s="160">
        <v>0.84</v>
      </c>
      <c r="F16" s="161">
        <v>3403</v>
      </c>
      <c r="G16" s="162">
        <f t="shared" si="0"/>
        <v>476.42</v>
      </c>
      <c r="H16" s="163">
        <v>3551</v>
      </c>
    </row>
    <row r="17" spans="1:8">
      <c r="A17" s="157" t="s">
        <v>312</v>
      </c>
      <c r="B17" s="158" t="s">
        <v>314</v>
      </c>
      <c r="C17" s="159" t="s">
        <v>302</v>
      </c>
      <c r="D17" s="160">
        <v>6</v>
      </c>
      <c r="E17" s="160">
        <v>1.008</v>
      </c>
      <c r="F17" s="161">
        <v>3403</v>
      </c>
      <c r="G17" s="162">
        <f t="shared" si="0"/>
        <v>571.70400000000006</v>
      </c>
      <c r="H17" s="163">
        <v>3551</v>
      </c>
    </row>
    <row r="18" spans="1:8">
      <c r="A18" s="157" t="s">
        <v>315</v>
      </c>
      <c r="B18" s="158" t="s">
        <v>316</v>
      </c>
      <c r="C18" s="159" t="s">
        <v>300</v>
      </c>
      <c r="D18" s="160">
        <v>6</v>
      </c>
      <c r="E18" s="160">
        <v>0.84</v>
      </c>
      <c r="F18" s="161">
        <v>3403</v>
      </c>
      <c r="G18" s="162">
        <f t="shared" si="0"/>
        <v>476.42</v>
      </c>
      <c r="H18" s="163">
        <v>3551</v>
      </c>
    </row>
    <row r="19" spans="1:8">
      <c r="A19" s="157" t="s">
        <v>315</v>
      </c>
      <c r="B19" s="158" t="s">
        <v>317</v>
      </c>
      <c r="C19" s="159" t="s">
        <v>302</v>
      </c>
      <c r="D19" s="160">
        <v>6</v>
      </c>
      <c r="E19" s="160">
        <v>1.008</v>
      </c>
      <c r="F19" s="161">
        <v>3403</v>
      </c>
      <c r="G19" s="162">
        <f t="shared" si="0"/>
        <v>571.70400000000006</v>
      </c>
      <c r="H19" s="163">
        <v>3551</v>
      </c>
    </row>
    <row r="20" spans="1:8">
      <c r="A20" s="157" t="s">
        <v>315</v>
      </c>
      <c r="B20" s="158" t="s">
        <v>318</v>
      </c>
      <c r="C20" s="159" t="s">
        <v>304</v>
      </c>
      <c r="D20" s="160">
        <v>6</v>
      </c>
      <c r="E20" s="160">
        <v>0.98399999999999999</v>
      </c>
      <c r="F20" s="161">
        <v>3604</v>
      </c>
      <c r="G20" s="162">
        <f t="shared" si="0"/>
        <v>591.05599999999993</v>
      </c>
      <c r="H20" s="163">
        <v>3761</v>
      </c>
    </row>
    <row r="21" spans="1:8">
      <c r="A21" s="157" t="s">
        <v>315</v>
      </c>
      <c r="B21" s="158" t="s">
        <v>319</v>
      </c>
      <c r="C21" s="159" t="s">
        <v>306</v>
      </c>
      <c r="D21" s="160">
        <v>6</v>
      </c>
      <c r="E21" s="160">
        <v>1.1819999999999999</v>
      </c>
      <c r="F21" s="161">
        <v>3604</v>
      </c>
      <c r="G21" s="162">
        <f t="shared" si="0"/>
        <v>709.98799999999994</v>
      </c>
      <c r="H21" s="163">
        <v>3761</v>
      </c>
    </row>
    <row r="22" spans="1:8">
      <c r="A22" s="157" t="s">
        <v>312</v>
      </c>
      <c r="B22" s="158" t="s">
        <v>320</v>
      </c>
      <c r="C22" s="159" t="s">
        <v>306</v>
      </c>
      <c r="D22" s="160">
        <v>6</v>
      </c>
      <c r="E22" s="160">
        <v>1.1819999999999999</v>
      </c>
      <c r="F22" s="161">
        <v>3604</v>
      </c>
      <c r="G22" s="162">
        <f t="shared" si="0"/>
        <v>709.98799999999994</v>
      </c>
      <c r="H22" s="163">
        <v>3761</v>
      </c>
    </row>
    <row r="23" spans="1:8">
      <c r="A23" s="157" t="s">
        <v>312</v>
      </c>
      <c r="B23" s="158" t="s">
        <v>321</v>
      </c>
      <c r="C23" s="159" t="s">
        <v>304</v>
      </c>
      <c r="D23" s="160">
        <v>6</v>
      </c>
      <c r="E23" s="160">
        <v>0.98399999999999999</v>
      </c>
      <c r="F23" s="161">
        <v>3604</v>
      </c>
      <c r="G23" s="162">
        <f t="shared" si="0"/>
        <v>591.05599999999993</v>
      </c>
      <c r="H23" s="163">
        <v>3761</v>
      </c>
    </row>
    <row r="24" spans="1:8">
      <c r="A24" s="157" t="s">
        <v>322</v>
      </c>
      <c r="B24" s="158" t="s">
        <v>323</v>
      </c>
      <c r="C24" s="159" t="s">
        <v>300</v>
      </c>
      <c r="D24" s="160">
        <v>6</v>
      </c>
      <c r="E24" s="160">
        <v>0.84</v>
      </c>
      <c r="F24" s="161">
        <v>3403</v>
      </c>
      <c r="G24" s="162">
        <f t="shared" si="0"/>
        <v>476.42</v>
      </c>
      <c r="H24" s="163">
        <v>3551</v>
      </c>
    </row>
    <row r="25" spans="1:8">
      <c r="A25" s="157" t="s">
        <v>322</v>
      </c>
      <c r="B25" s="158" t="s">
        <v>324</v>
      </c>
      <c r="C25" s="159" t="s">
        <v>302</v>
      </c>
      <c r="D25" s="160">
        <v>6</v>
      </c>
      <c r="E25" s="160">
        <v>1.008</v>
      </c>
      <c r="F25" s="161">
        <v>3403</v>
      </c>
      <c r="G25" s="162">
        <f t="shared" si="0"/>
        <v>571.70400000000006</v>
      </c>
      <c r="H25" s="163">
        <v>3551</v>
      </c>
    </row>
    <row r="26" spans="1:8">
      <c r="A26" s="157" t="s">
        <v>322</v>
      </c>
      <c r="B26" s="158" t="s">
        <v>325</v>
      </c>
      <c r="C26" s="159" t="s">
        <v>304</v>
      </c>
      <c r="D26" s="160">
        <v>6</v>
      </c>
      <c r="E26" s="160">
        <v>0.98399999999999999</v>
      </c>
      <c r="F26" s="161">
        <v>3604</v>
      </c>
      <c r="G26" s="162">
        <f t="shared" si="0"/>
        <v>591.05599999999993</v>
      </c>
      <c r="H26" s="163">
        <v>3761</v>
      </c>
    </row>
    <row r="27" spans="1:8">
      <c r="A27" s="157" t="s">
        <v>322</v>
      </c>
      <c r="B27" s="158" t="s">
        <v>326</v>
      </c>
      <c r="C27" s="159" t="s">
        <v>306</v>
      </c>
      <c r="D27" s="160">
        <v>6</v>
      </c>
      <c r="E27" s="160">
        <v>1.1819999999999999</v>
      </c>
      <c r="F27" s="161">
        <v>3604</v>
      </c>
      <c r="G27" s="162">
        <f t="shared" si="0"/>
        <v>709.98799999999994</v>
      </c>
      <c r="H27" s="163">
        <v>3761</v>
      </c>
    </row>
    <row r="28" spans="1:8">
      <c r="A28" s="157" t="s">
        <v>327</v>
      </c>
      <c r="B28" s="158" t="s">
        <v>328</v>
      </c>
      <c r="C28" s="159" t="s">
        <v>300</v>
      </c>
      <c r="D28" s="160">
        <v>6</v>
      </c>
      <c r="E28" s="160">
        <v>0.84</v>
      </c>
      <c r="F28" s="161">
        <v>3403</v>
      </c>
      <c r="G28" s="162">
        <f t="shared" si="0"/>
        <v>476.42</v>
      </c>
      <c r="H28" s="163">
        <v>3551</v>
      </c>
    </row>
    <row r="29" spans="1:8">
      <c r="A29" s="157" t="s">
        <v>327</v>
      </c>
      <c r="B29" s="158" t="s">
        <v>329</v>
      </c>
      <c r="C29" s="159" t="s">
        <v>302</v>
      </c>
      <c r="D29" s="160">
        <v>6</v>
      </c>
      <c r="E29" s="160">
        <v>1.008</v>
      </c>
      <c r="F29" s="161">
        <v>3403</v>
      </c>
      <c r="G29" s="162">
        <f t="shared" si="0"/>
        <v>571.70400000000006</v>
      </c>
      <c r="H29" s="163">
        <v>3551</v>
      </c>
    </row>
    <row r="30" spans="1:8">
      <c r="A30" s="157" t="s">
        <v>327</v>
      </c>
      <c r="B30" s="158" t="s">
        <v>330</v>
      </c>
      <c r="C30" s="159" t="s">
        <v>304</v>
      </c>
      <c r="D30" s="160">
        <v>6</v>
      </c>
      <c r="E30" s="160">
        <v>0.98399999999999999</v>
      </c>
      <c r="F30" s="161">
        <v>3604</v>
      </c>
      <c r="G30" s="162">
        <f t="shared" si="0"/>
        <v>591.05599999999993</v>
      </c>
      <c r="H30" s="163">
        <v>3761</v>
      </c>
    </row>
    <row r="31" spans="1:8">
      <c r="A31" s="157" t="s">
        <v>327</v>
      </c>
      <c r="B31" s="158" t="s">
        <v>331</v>
      </c>
      <c r="C31" s="159" t="s">
        <v>306</v>
      </c>
      <c r="D31" s="160">
        <v>6</v>
      </c>
      <c r="E31" s="160">
        <v>1.1819999999999999</v>
      </c>
      <c r="F31" s="161">
        <v>3604</v>
      </c>
      <c r="G31" s="162">
        <f t="shared" si="0"/>
        <v>709.98799999999994</v>
      </c>
      <c r="H31" s="163">
        <v>3761</v>
      </c>
    </row>
    <row r="32" spans="1:8">
      <c r="A32" s="157" t="s">
        <v>332</v>
      </c>
      <c r="B32" s="158" t="s">
        <v>333</v>
      </c>
      <c r="C32" s="159" t="s">
        <v>300</v>
      </c>
      <c r="D32" s="160">
        <v>6</v>
      </c>
      <c r="E32" s="160">
        <v>0.84</v>
      </c>
      <c r="F32" s="161">
        <v>3403</v>
      </c>
      <c r="G32" s="162">
        <f t="shared" si="0"/>
        <v>476.42</v>
      </c>
      <c r="H32" s="163">
        <v>3551</v>
      </c>
    </row>
    <row r="33" spans="1:8">
      <c r="A33" s="157" t="s">
        <v>332</v>
      </c>
      <c r="B33" s="158" t="s">
        <v>334</v>
      </c>
      <c r="C33" s="159" t="s">
        <v>302</v>
      </c>
      <c r="D33" s="160">
        <v>6</v>
      </c>
      <c r="E33" s="160">
        <v>1.008</v>
      </c>
      <c r="F33" s="161">
        <v>3403</v>
      </c>
      <c r="G33" s="162">
        <f t="shared" si="0"/>
        <v>571.70400000000006</v>
      </c>
      <c r="H33" s="163">
        <v>3551</v>
      </c>
    </row>
    <row r="34" spans="1:8">
      <c r="A34" s="157" t="s">
        <v>332</v>
      </c>
      <c r="B34" s="158" t="s">
        <v>335</v>
      </c>
      <c r="C34" s="159" t="s">
        <v>304</v>
      </c>
      <c r="D34" s="160">
        <v>6</v>
      </c>
      <c r="E34" s="160">
        <v>0.98399999999999999</v>
      </c>
      <c r="F34" s="161">
        <v>3604</v>
      </c>
      <c r="G34" s="162">
        <f t="shared" si="0"/>
        <v>591.05599999999993</v>
      </c>
      <c r="H34" s="163">
        <v>3761</v>
      </c>
    </row>
    <row r="35" spans="1:8">
      <c r="A35" s="157" t="s">
        <v>332</v>
      </c>
      <c r="B35" s="158" t="s">
        <v>336</v>
      </c>
      <c r="C35" s="159" t="s">
        <v>306</v>
      </c>
      <c r="D35" s="160">
        <v>6</v>
      </c>
      <c r="E35" s="160">
        <v>1.1819999999999999</v>
      </c>
      <c r="F35" s="161">
        <v>3604</v>
      </c>
      <c r="G35" s="162">
        <f t="shared" si="0"/>
        <v>709.98799999999994</v>
      </c>
      <c r="H35" s="163">
        <v>3761</v>
      </c>
    </row>
    <row r="36" spans="1:8">
      <c r="A36" s="157" t="s">
        <v>337</v>
      </c>
      <c r="B36" s="158" t="s">
        <v>338</v>
      </c>
      <c r="C36" s="159" t="s">
        <v>300</v>
      </c>
      <c r="D36" s="160">
        <v>6</v>
      </c>
      <c r="E36" s="160">
        <v>0.84</v>
      </c>
      <c r="F36" s="161">
        <v>3403</v>
      </c>
      <c r="G36" s="162">
        <f t="shared" si="0"/>
        <v>476.42</v>
      </c>
      <c r="H36" s="163">
        <v>3551</v>
      </c>
    </row>
    <row r="37" spans="1:8">
      <c r="A37" s="157" t="s">
        <v>337</v>
      </c>
      <c r="B37" s="158" t="s">
        <v>339</v>
      </c>
      <c r="C37" s="159" t="s">
        <v>302</v>
      </c>
      <c r="D37" s="160">
        <v>6</v>
      </c>
      <c r="E37" s="160">
        <v>1.008</v>
      </c>
      <c r="F37" s="161">
        <v>3403</v>
      </c>
      <c r="G37" s="162">
        <f t="shared" si="0"/>
        <v>571.70400000000006</v>
      </c>
      <c r="H37" s="163">
        <v>3551</v>
      </c>
    </row>
    <row r="38" spans="1:8">
      <c r="A38" s="157" t="s">
        <v>337</v>
      </c>
      <c r="B38" s="158" t="s">
        <v>340</v>
      </c>
      <c r="C38" s="159" t="s">
        <v>304</v>
      </c>
      <c r="D38" s="160">
        <v>6</v>
      </c>
      <c r="E38" s="160">
        <v>0.98399999999999999</v>
      </c>
      <c r="F38" s="161">
        <v>3604</v>
      </c>
      <c r="G38" s="162">
        <f t="shared" si="0"/>
        <v>591.05599999999993</v>
      </c>
      <c r="H38" s="163">
        <v>3761</v>
      </c>
    </row>
    <row r="39" spans="1:8">
      <c r="A39" s="157" t="s">
        <v>337</v>
      </c>
      <c r="B39" s="158" t="s">
        <v>341</v>
      </c>
      <c r="C39" s="159" t="s">
        <v>306</v>
      </c>
      <c r="D39" s="160">
        <v>6</v>
      </c>
      <c r="E39" s="160">
        <v>1.1819999999999999</v>
      </c>
      <c r="F39" s="161">
        <v>3604</v>
      </c>
      <c r="G39" s="162">
        <f t="shared" si="0"/>
        <v>709.98799999999994</v>
      </c>
      <c r="H39" s="163">
        <v>3761</v>
      </c>
    </row>
    <row r="40" spans="1:8">
      <c r="A40" s="343" t="s">
        <v>342</v>
      </c>
      <c r="B40" s="343"/>
      <c r="C40" s="343"/>
      <c r="D40" s="343"/>
      <c r="E40" s="343"/>
      <c r="F40" s="343"/>
      <c r="G40" s="343"/>
      <c r="H40" s="343"/>
    </row>
    <row r="41" spans="1:8">
      <c r="A41" s="157" t="s">
        <v>343</v>
      </c>
      <c r="B41" s="158" t="s">
        <v>344</v>
      </c>
      <c r="C41" s="159" t="s">
        <v>345</v>
      </c>
      <c r="D41" s="160">
        <v>6</v>
      </c>
      <c r="E41" s="160">
        <v>2.6579999999999999</v>
      </c>
      <c r="F41" s="161">
        <v>2845</v>
      </c>
      <c r="G41" s="162">
        <f t="shared" ref="G41:G46" si="1">F41*E41/D41</f>
        <v>1260.335</v>
      </c>
      <c r="H41" s="163">
        <v>2961</v>
      </c>
    </row>
    <row r="42" spans="1:8">
      <c r="A42" s="157" t="s">
        <v>346</v>
      </c>
      <c r="B42" s="158" t="s">
        <v>347</v>
      </c>
      <c r="C42" s="159" t="s">
        <v>345</v>
      </c>
      <c r="D42" s="160">
        <v>6</v>
      </c>
      <c r="E42" s="160">
        <v>2.6579999999999999</v>
      </c>
      <c r="F42" s="161">
        <v>2845</v>
      </c>
      <c r="G42" s="162">
        <f t="shared" si="1"/>
        <v>1260.335</v>
      </c>
      <c r="H42" s="163">
        <v>2961</v>
      </c>
    </row>
    <row r="43" spans="1:8">
      <c r="A43" s="157" t="s">
        <v>348</v>
      </c>
      <c r="B43" s="158" t="s">
        <v>349</v>
      </c>
      <c r="C43" s="159" t="s">
        <v>345</v>
      </c>
      <c r="D43" s="160">
        <v>6</v>
      </c>
      <c r="E43" s="160">
        <v>2.6579999999999999</v>
      </c>
      <c r="F43" s="161">
        <v>2845</v>
      </c>
      <c r="G43" s="162">
        <f t="shared" si="1"/>
        <v>1260.335</v>
      </c>
      <c r="H43" s="163">
        <v>2961</v>
      </c>
    </row>
    <row r="44" spans="1:8">
      <c r="A44" s="157" t="s">
        <v>350</v>
      </c>
      <c r="B44" s="158" t="s">
        <v>351</v>
      </c>
      <c r="C44" s="159" t="s">
        <v>345</v>
      </c>
      <c r="D44" s="160">
        <v>6</v>
      </c>
      <c r="E44" s="160">
        <v>2.6579999999999999</v>
      </c>
      <c r="F44" s="161">
        <v>2845</v>
      </c>
      <c r="G44" s="162">
        <f t="shared" si="1"/>
        <v>1260.335</v>
      </c>
      <c r="H44" s="163">
        <v>2961</v>
      </c>
    </row>
    <row r="45" spans="1:8">
      <c r="A45" s="157" t="s">
        <v>352</v>
      </c>
      <c r="B45" s="158" t="s">
        <v>353</v>
      </c>
      <c r="C45" s="159" t="s">
        <v>345</v>
      </c>
      <c r="D45" s="160">
        <v>6</v>
      </c>
      <c r="E45" s="160">
        <v>2.6579999999999999</v>
      </c>
      <c r="F45" s="161">
        <v>2845</v>
      </c>
      <c r="G45" s="162">
        <f t="shared" si="1"/>
        <v>1260.335</v>
      </c>
      <c r="H45" s="163">
        <v>2961</v>
      </c>
    </row>
    <row r="46" spans="1:8">
      <c r="A46" s="164" t="s">
        <v>354</v>
      </c>
      <c r="B46" s="158" t="s">
        <v>355</v>
      </c>
      <c r="C46" s="159" t="s">
        <v>345</v>
      </c>
      <c r="D46" s="160">
        <v>6</v>
      </c>
      <c r="E46" s="160">
        <v>2.6579999999999999</v>
      </c>
      <c r="F46" s="161">
        <v>2845</v>
      </c>
      <c r="G46" s="162">
        <f t="shared" si="1"/>
        <v>1260.335</v>
      </c>
      <c r="H46" s="163">
        <v>2961</v>
      </c>
    </row>
    <row r="47" spans="1:8">
      <c r="A47" s="343" t="s">
        <v>356</v>
      </c>
      <c r="B47" s="343"/>
      <c r="C47" s="343"/>
      <c r="D47" s="343"/>
      <c r="E47" s="343"/>
      <c r="F47" s="343"/>
      <c r="G47" s="343"/>
      <c r="H47" s="343"/>
    </row>
    <row r="48" spans="1:8">
      <c r="A48" s="165" t="s">
        <v>357</v>
      </c>
      <c r="B48" s="166" t="s">
        <v>358</v>
      </c>
      <c r="C48" s="167" t="s">
        <v>359</v>
      </c>
      <c r="D48" s="168">
        <v>6</v>
      </c>
      <c r="E48" s="168">
        <v>0.86</v>
      </c>
      <c r="F48" s="169">
        <v>2926.9590480000002</v>
      </c>
      <c r="G48" s="170">
        <f t="shared" ref="G48:G55" si="2">F48*E48/D48</f>
        <v>419.53079688000003</v>
      </c>
      <c r="H48" s="163">
        <v>3658.6988099999999</v>
      </c>
    </row>
    <row r="49" spans="1:8">
      <c r="A49" s="165" t="s">
        <v>360</v>
      </c>
      <c r="B49" s="171" t="s">
        <v>361</v>
      </c>
      <c r="C49" s="167" t="s">
        <v>359</v>
      </c>
      <c r="D49" s="168">
        <v>6</v>
      </c>
      <c r="E49" s="168">
        <v>0.86</v>
      </c>
      <c r="F49" s="169">
        <v>2926.9590480000002</v>
      </c>
      <c r="G49" s="170">
        <f t="shared" si="2"/>
        <v>419.53079688000003</v>
      </c>
      <c r="H49" s="163">
        <v>3658.6988099999999</v>
      </c>
    </row>
    <row r="50" spans="1:8">
      <c r="A50" s="165" t="s">
        <v>362</v>
      </c>
      <c r="B50" s="171" t="s">
        <v>363</v>
      </c>
      <c r="C50" s="167" t="s">
        <v>359</v>
      </c>
      <c r="D50" s="168">
        <v>6</v>
      </c>
      <c r="E50" s="168">
        <v>0.86</v>
      </c>
      <c r="F50" s="169">
        <v>2926.9590480000002</v>
      </c>
      <c r="G50" s="170">
        <f t="shared" si="2"/>
        <v>419.53079688000003</v>
      </c>
      <c r="H50" s="163">
        <v>3658.6988099999999</v>
      </c>
    </row>
    <row r="51" spans="1:8">
      <c r="A51" s="165" t="s">
        <v>364</v>
      </c>
      <c r="B51" s="171" t="s">
        <v>365</v>
      </c>
      <c r="C51" s="167" t="s">
        <v>359</v>
      </c>
      <c r="D51" s="168">
        <v>6</v>
      </c>
      <c r="E51" s="168">
        <v>0.86</v>
      </c>
      <c r="F51" s="169">
        <v>2984.388888</v>
      </c>
      <c r="G51" s="170">
        <f t="shared" si="2"/>
        <v>427.76240727999999</v>
      </c>
      <c r="H51" s="163">
        <v>3730.4861099999998</v>
      </c>
    </row>
    <row r="52" spans="1:8">
      <c r="A52" s="165" t="s">
        <v>366</v>
      </c>
      <c r="B52" s="171" t="s">
        <v>367</v>
      </c>
      <c r="C52" s="167" t="s">
        <v>359</v>
      </c>
      <c r="D52" s="168">
        <v>6</v>
      </c>
      <c r="E52" s="168">
        <v>0.86</v>
      </c>
      <c r="F52" s="169">
        <v>2697.4577760000002</v>
      </c>
      <c r="G52" s="170">
        <f t="shared" si="2"/>
        <v>386.63561456000002</v>
      </c>
      <c r="H52" s="163">
        <v>3371.82222</v>
      </c>
    </row>
    <row r="53" spans="1:8">
      <c r="A53" s="165" t="s">
        <v>368</v>
      </c>
      <c r="B53" s="171" t="s">
        <v>369</v>
      </c>
      <c r="C53" s="167" t="s">
        <v>359</v>
      </c>
      <c r="D53" s="168">
        <v>6</v>
      </c>
      <c r="E53" s="168">
        <v>0.86</v>
      </c>
      <c r="F53" s="169">
        <v>2926.9590480000002</v>
      </c>
      <c r="G53" s="170">
        <f t="shared" si="2"/>
        <v>419.53079688000003</v>
      </c>
      <c r="H53" s="163">
        <v>3658.6988099999999</v>
      </c>
    </row>
    <row r="54" spans="1:8">
      <c r="A54" s="165" t="s">
        <v>370</v>
      </c>
      <c r="B54" s="171" t="s">
        <v>371</v>
      </c>
      <c r="C54" s="167" t="s">
        <v>359</v>
      </c>
      <c r="D54" s="168">
        <v>6</v>
      </c>
      <c r="E54" s="168">
        <v>0.86</v>
      </c>
      <c r="F54" s="169">
        <v>2926.9590480000002</v>
      </c>
      <c r="G54" s="170">
        <f t="shared" si="2"/>
        <v>419.53079688000003</v>
      </c>
      <c r="H54" s="163">
        <v>3658.6988099999999</v>
      </c>
    </row>
    <row r="55" spans="1:8">
      <c r="A55" s="165" t="s">
        <v>372</v>
      </c>
      <c r="B55" s="171" t="s">
        <v>373</v>
      </c>
      <c r="C55" s="167" t="s">
        <v>359</v>
      </c>
      <c r="D55" s="168">
        <v>6</v>
      </c>
      <c r="E55" s="168">
        <v>0.86</v>
      </c>
      <c r="F55" s="169">
        <v>3041.746032</v>
      </c>
      <c r="G55" s="170">
        <f t="shared" si="2"/>
        <v>435.98359791999997</v>
      </c>
      <c r="H55" s="163">
        <v>3802.1825399999998</v>
      </c>
    </row>
    <row r="56" spans="1:8">
      <c r="A56" s="343" t="s">
        <v>374</v>
      </c>
      <c r="B56" s="343"/>
      <c r="C56" s="343"/>
      <c r="D56" s="343"/>
      <c r="E56" s="343"/>
      <c r="F56" s="343"/>
      <c r="G56" s="343"/>
      <c r="H56" s="343"/>
    </row>
    <row r="57" spans="1:8">
      <c r="A57" s="172" t="s">
        <v>375</v>
      </c>
      <c r="B57" s="173" t="s">
        <v>376</v>
      </c>
      <c r="C57" s="174" t="s">
        <v>377</v>
      </c>
      <c r="D57" s="175">
        <v>6</v>
      </c>
      <c r="E57" s="175">
        <v>2.6579999999999999</v>
      </c>
      <c r="F57" s="176">
        <v>1538.8</v>
      </c>
      <c r="G57" s="177">
        <f t="shared" ref="G57:G65" si="3">F57*E57/D57</f>
        <v>681.68839999999989</v>
      </c>
      <c r="H57" s="178">
        <v>1961.97255</v>
      </c>
    </row>
    <row r="58" spans="1:8">
      <c r="A58" s="165" t="s">
        <v>378</v>
      </c>
      <c r="B58" s="171" t="s">
        <v>379</v>
      </c>
      <c r="C58" s="167" t="s">
        <v>377</v>
      </c>
      <c r="D58" s="168">
        <v>6</v>
      </c>
      <c r="E58" s="168">
        <v>2.6579999999999999</v>
      </c>
      <c r="F58" s="169">
        <v>1880.79</v>
      </c>
      <c r="G58" s="170">
        <f t="shared" si="3"/>
        <v>833.1899699999999</v>
      </c>
      <c r="H58" s="163">
        <v>2087.55393</v>
      </c>
    </row>
    <row r="59" spans="1:8">
      <c r="A59" s="165" t="s">
        <v>380</v>
      </c>
      <c r="B59" s="171" t="s">
        <v>381</v>
      </c>
      <c r="C59" s="167" t="s">
        <v>377</v>
      </c>
      <c r="D59" s="168">
        <v>6</v>
      </c>
      <c r="E59" s="168">
        <v>2.6579999999999999</v>
      </c>
      <c r="F59" s="169">
        <v>1637.3</v>
      </c>
      <c r="G59" s="170">
        <f t="shared" si="3"/>
        <v>725.32389999999998</v>
      </c>
      <c r="H59" s="163">
        <v>2087.55393</v>
      </c>
    </row>
    <row r="60" spans="1:8">
      <c r="A60" s="165" t="s">
        <v>382</v>
      </c>
      <c r="B60" s="171" t="s">
        <v>383</v>
      </c>
      <c r="C60" s="167" t="s">
        <v>377</v>
      </c>
      <c r="D60" s="168">
        <v>6</v>
      </c>
      <c r="E60" s="168">
        <v>2.6579999999999999</v>
      </c>
      <c r="F60" s="169">
        <v>1668.53</v>
      </c>
      <c r="G60" s="170">
        <f t="shared" si="3"/>
        <v>739.15878999999995</v>
      </c>
      <c r="H60" s="163">
        <v>2127.3826349999999</v>
      </c>
    </row>
    <row r="61" spans="1:8">
      <c r="A61" s="165" t="s">
        <v>384</v>
      </c>
      <c r="B61" s="171" t="s">
        <v>385</v>
      </c>
      <c r="C61" s="167" t="s">
        <v>377</v>
      </c>
      <c r="D61" s="168">
        <v>6</v>
      </c>
      <c r="E61" s="168">
        <v>2.6579999999999999</v>
      </c>
      <c r="F61" s="169">
        <v>1562.82</v>
      </c>
      <c r="G61" s="170">
        <f t="shared" si="3"/>
        <v>692.32925999999998</v>
      </c>
      <c r="H61" s="163">
        <v>1992.59754</v>
      </c>
    </row>
    <row r="62" spans="1:8">
      <c r="A62" s="165" t="s">
        <v>386</v>
      </c>
      <c r="B62" s="171" t="s">
        <v>387</v>
      </c>
      <c r="C62" s="167" t="s">
        <v>377</v>
      </c>
      <c r="D62" s="168">
        <v>6</v>
      </c>
      <c r="E62" s="168">
        <v>2.6579999999999999</v>
      </c>
      <c r="F62" s="169">
        <v>1768.23</v>
      </c>
      <c r="G62" s="170">
        <f t="shared" si="3"/>
        <v>783.32588999999996</v>
      </c>
      <c r="H62" s="163">
        <v>2254.4912100000001</v>
      </c>
    </row>
    <row r="63" spans="1:8">
      <c r="A63" s="165" t="s">
        <v>388</v>
      </c>
      <c r="B63" s="171" t="s">
        <v>389</v>
      </c>
      <c r="C63" s="167" t="s">
        <v>377</v>
      </c>
      <c r="D63" s="168">
        <v>6</v>
      </c>
      <c r="E63" s="168">
        <v>2.6579999999999999</v>
      </c>
      <c r="F63" s="169">
        <v>1537.59</v>
      </c>
      <c r="G63" s="170">
        <f t="shared" si="3"/>
        <v>681.15236999999991</v>
      </c>
      <c r="H63" s="163">
        <v>1960.43184</v>
      </c>
    </row>
    <row r="64" spans="1:8">
      <c r="A64" s="165" t="s">
        <v>390</v>
      </c>
      <c r="B64" s="171" t="s">
        <v>391</v>
      </c>
      <c r="C64" s="167" t="s">
        <v>377</v>
      </c>
      <c r="D64" s="168">
        <v>6</v>
      </c>
      <c r="E64" s="168">
        <v>2.6579999999999999</v>
      </c>
      <c r="F64" s="169">
        <v>1747.81</v>
      </c>
      <c r="G64" s="170">
        <f t="shared" si="3"/>
        <v>774.27982999999995</v>
      </c>
      <c r="H64" s="163">
        <v>2228.4613199999999</v>
      </c>
    </row>
    <row r="65" spans="1:8">
      <c r="A65" s="165" t="s">
        <v>392</v>
      </c>
      <c r="B65" s="171" t="s">
        <v>393</v>
      </c>
      <c r="C65" s="167" t="s">
        <v>377</v>
      </c>
      <c r="D65" s="168">
        <v>6</v>
      </c>
      <c r="E65" s="168">
        <v>2.6579999999999999</v>
      </c>
      <c r="F65" s="169">
        <v>1737</v>
      </c>
      <c r="G65" s="170">
        <f t="shared" si="3"/>
        <v>769.49099999999999</v>
      </c>
      <c r="H65" s="163">
        <v>2214.6760199999999</v>
      </c>
    </row>
    <row r="66" spans="1:8">
      <c r="A66" s="343" t="s">
        <v>394</v>
      </c>
      <c r="B66" s="343"/>
      <c r="C66" s="343"/>
      <c r="D66" s="343"/>
      <c r="E66" s="343"/>
      <c r="F66" s="343"/>
      <c r="G66" s="343"/>
      <c r="H66" s="179"/>
    </row>
    <row r="67" spans="1:8">
      <c r="A67" s="157" t="s">
        <v>395</v>
      </c>
      <c r="B67" s="180" t="s">
        <v>396</v>
      </c>
      <c r="C67" s="159" t="s">
        <v>397</v>
      </c>
      <c r="D67" s="160">
        <v>8</v>
      </c>
      <c r="E67" s="159">
        <v>3.544</v>
      </c>
      <c r="F67" s="161">
        <v>1240</v>
      </c>
      <c r="G67" s="162">
        <f>F67*E67/D67</f>
        <v>549.32000000000005</v>
      </c>
      <c r="H67" s="163">
        <v>1426</v>
      </c>
    </row>
    <row r="68" spans="1:8">
      <c r="A68" s="157" t="s">
        <v>395</v>
      </c>
      <c r="B68" s="180" t="s">
        <v>398</v>
      </c>
      <c r="C68" s="159" t="s">
        <v>399</v>
      </c>
      <c r="D68" s="160">
        <v>8</v>
      </c>
      <c r="E68" s="159">
        <v>1.752</v>
      </c>
      <c r="F68" s="161">
        <v>1240</v>
      </c>
      <c r="G68" s="162">
        <f>F68*E68/D68</f>
        <v>271.56</v>
      </c>
      <c r="H68" s="163">
        <v>1426</v>
      </c>
    </row>
    <row r="69" spans="1:8">
      <c r="A69" s="157" t="s">
        <v>400</v>
      </c>
      <c r="B69" s="180" t="s">
        <v>401</v>
      </c>
      <c r="C69" s="159" t="s">
        <v>402</v>
      </c>
      <c r="D69" s="160">
        <v>6</v>
      </c>
      <c r="E69" s="159">
        <v>2.66</v>
      </c>
      <c r="F69" s="161">
        <v>1286</v>
      </c>
      <c r="G69" s="181">
        <f>F69*E69/D69</f>
        <v>570.12666666666667</v>
      </c>
      <c r="H69" s="163">
        <v>1479</v>
      </c>
    </row>
    <row r="70" spans="1:8">
      <c r="A70" s="157" t="s">
        <v>403</v>
      </c>
      <c r="B70" s="180" t="s">
        <v>404</v>
      </c>
      <c r="C70" s="159" t="s">
        <v>402</v>
      </c>
      <c r="D70" s="160">
        <v>6</v>
      </c>
      <c r="E70" s="159">
        <v>2.66</v>
      </c>
      <c r="F70" s="161">
        <v>1248</v>
      </c>
      <c r="G70" s="181">
        <f>F70*E70/D70</f>
        <v>553.28000000000009</v>
      </c>
      <c r="H70" s="163">
        <v>1435</v>
      </c>
    </row>
    <row r="71" spans="1:8">
      <c r="A71" s="343" t="s">
        <v>405</v>
      </c>
      <c r="B71" s="343"/>
      <c r="C71" s="343"/>
      <c r="D71" s="343"/>
      <c r="E71" s="343"/>
      <c r="F71" s="343"/>
      <c r="G71" s="343"/>
      <c r="H71" s="182"/>
    </row>
    <row r="72" spans="1:8">
      <c r="A72" s="183" t="s">
        <v>406</v>
      </c>
      <c r="B72" s="180" t="s">
        <v>407</v>
      </c>
      <c r="C72" s="159" t="s">
        <v>408</v>
      </c>
      <c r="D72" s="160">
        <v>6</v>
      </c>
      <c r="E72" s="184">
        <v>1.31</v>
      </c>
      <c r="F72" s="161">
        <v>1839.36</v>
      </c>
      <c r="G72" s="181">
        <f>F72*E72/D72</f>
        <v>401.59359999999998</v>
      </c>
      <c r="H72" s="163">
        <v>2299</v>
      </c>
    </row>
    <row r="73" spans="1:8">
      <c r="A73" s="183" t="s">
        <v>375</v>
      </c>
      <c r="B73" s="180" t="s">
        <v>409</v>
      </c>
      <c r="C73" s="159" t="s">
        <v>408</v>
      </c>
      <c r="D73" s="160">
        <v>6</v>
      </c>
      <c r="E73" s="184">
        <v>1.31</v>
      </c>
      <c r="F73" s="161">
        <v>1620.21</v>
      </c>
      <c r="G73" s="181">
        <f>F73*E73/D73</f>
        <v>353.74585000000002</v>
      </c>
      <c r="H73" s="163">
        <v>1946</v>
      </c>
    </row>
    <row r="74" spans="1:8">
      <c r="A74" s="183" t="s">
        <v>410</v>
      </c>
      <c r="B74" s="180" t="s">
        <v>411</v>
      </c>
      <c r="C74" s="159" t="s">
        <v>408</v>
      </c>
      <c r="D74" s="160">
        <v>6</v>
      </c>
      <c r="E74" s="184">
        <v>1.31</v>
      </c>
      <c r="F74" s="161">
        <v>2033.99</v>
      </c>
      <c r="G74" s="181">
        <f>F74*E74/D74</f>
        <v>444.0878166666667</v>
      </c>
      <c r="H74" s="163">
        <v>2542</v>
      </c>
    </row>
    <row r="75" spans="1:8">
      <c r="A75" s="343" t="s">
        <v>412</v>
      </c>
      <c r="B75" s="343"/>
      <c r="C75" s="343"/>
      <c r="D75" s="343"/>
      <c r="E75" s="343"/>
      <c r="F75" s="343"/>
      <c r="G75" s="343"/>
      <c r="H75" s="182"/>
    </row>
    <row r="76" spans="1:8">
      <c r="A76" s="157"/>
      <c r="B76" s="185" t="s">
        <v>413</v>
      </c>
      <c r="C76" s="160" t="s">
        <v>377</v>
      </c>
      <c r="D76" s="160">
        <v>6</v>
      </c>
      <c r="E76" s="160">
        <v>2.66</v>
      </c>
      <c r="F76" s="161">
        <v>1787.84</v>
      </c>
      <c r="G76" s="181">
        <f t="shared" ref="G76:G87" si="4">F76*E76/D76</f>
        <v>792.60906666666676</v>
      </c>
      <c r="H76" s="163">
        <v>2235</v>
      </c>
    </row>
    <row r="77" spans="1:8">
      <c r="A77" s="157" t="s">
        <v>414</v>
      </c>
      <c r="B77" s="180" t="s">
        <v>415</v>
      </c>
      <c r="C77" s="159" t="s">
        <v>377</v>
      </c>
      <c r="D77" s="160">
        <v>6</v>
      </c>
      <c r="E77" s="159">
        <v>2.66</v>
      </c>
      <c r="F77" s="161">
        <v>1471.42</v>
      </c>
      <c r="G77" s="181">
        <f t="shared" si="4"/>
        <v>652.32953333333342</v>
      </c>
      <c r="H77" s="163">
        <v>1839</v>
      </c>
    </row>
    <row r="78" spans="1:8">
      <c r="A78" s="183" t="s">
        <v>416</v>
      </c>
      <c r="B78" s="180" t="s">
        <v>417</v>
      </c>
      <c r="C78" s="159" t="s">
        <v>377</v>
      </c>
      <c r="D78" s="160">
        <v>6</v>
      </c>
      <c r="E78" s="159">
        <v>2.66</v>
      </c>
      <c r="F78" s="161">
        <v>1655.77</v>
      </c>
      <c r="G78" s="181">
        <f t="shared" si="4"/>
        <v>734.05803333333336</v>
      </c>
      <c r="H78" s="163">
        <v>2070</v>
      </c>
    </row>
    <row r="79" spans="1:8">
      <c r="A79" s="183" t="s">
        <v>418</v>
      </c>
      <c r="B79" s="180" t="s">
        <v>419</v>
      </c>
      <c r="C79" s="159" t="s">
        <v>377</v>
      </c>
      <c r="D79" s="160">
        <v>6</v>
      </c>
      <c r="E79" s="159">
        <v>2.66</v>
      </c>
      <c r="F79" s="161">
        <v>1787.84</v>
      </c>
      <c r="G79" s="162">
        <f t="shared" si="4"/>
        <v>792.60906666666676</v>
      </c>
      <c r="H79" s="163">
        <v>2235</v>
      </c>
    </row>
    <row r="80" spans="1:8">
      <c r="A80" s="186" t="s">
        <v>420</v>
      </c>
      <c r="B80" s="180" t="s">
        <v>421</v>
      </c>
      <c r="C80" s="159" t="s">
        <v>377</v>
      </c>
      <c r="D80" s="160">
        <v>6</v>
      </c>
      <c r="E80" s="159">
        <v>2.66</v>
      </c>
      <c r="F80" s="161">
        <v>1655.77</v>
      </c>
      <c r="G80" s="181">
        <f t="shared" si="4"/>
        <v>734.05803333333336</v>
      </c>
      <c r="H80" s="163">
        <v>2070</v>
      </c>
    </row>
    <row r="81" spans="1:8">
      <c r="A81" s="183" t="s">
        <v>422</v>
      </c>
      <c r="B81" s="180" t="s">
        <v>423</v>
      </c>
      <c r="C81" s="159" t="s">
        <v>377</v>
      </c>
      <c r="D81" s="160">
        <v>6</v>
      </c>
      <c r="E81" s="159">
        <v>2.66</v>
      </c>
      <c r="F81" s="161">
        <v>1644.8</v>
      </c>
      <c r="G81" s="162">
        <f t="shared" si="4"/>
        <v>729.19466666666665</v>
      </c>
      <c r="H81" s="163">
        <v>2056</v>
      </c>
    </row>
    <row r="82" spans="1:8">
      <c r="A82" s="183" t="s">
        <v>424</v>
      </c>
      <c r="B82" s="180" t="s">
        <v>425</v>
      </c>
      <c r="C82" s="159" t="s">
        <v>377</v>
      </c>
      <c r="D82" s="160">
        <v>6</v>
      </c>
      <c r="E82" s="159">
        <v>2.66</v>
      </c>
      <c r="F82" s="161">
        <v>1644.8</v>
      </c>
      <c r="G82" s="162">
        <f t="shared" si="4"/>
        <v>729.19466666666665</v>
      </c>
      <c r="H82" s="163">
        <v>2056</v>
      </c>
    </row>
    <row r="83" spans="1:8">
      <c r="A83" s="183" t="s">
        <v>426</v>
      </c>
      <c r="B83" s="180" t="s">
        <v>427</v>
      </c>
      <c r="C83" s="159" t="s">
        <v>377</v>
      </c>
      <c r="D83" s="160">
        <v>6</v>
      </c>
      <c r="E83" s="159">
        <v>2.66</v>
      </c>
      <c r="F83" s="161">
        <v>1655.77</v>
      </c>
      <c r="G83" s="181">
        <f t="shared" si="4"/>
        <v>734.05803333333336</v>
      </c>
      <c r="H83" s="163">
        <v>2070</v>
      </c>
    </row>
    <row r="84" spans="1:8">
      <c r="A84" s="183" t="s">
        <v>428</v>
      </c>
      <c r="B84" s="180" t="s">
        <v>429</v>
      </c>
      <c r="C84" s="159" t="s">
        <v>377</v>
      </c>
      <c r="D84" s="160">
        <v>6</v>
      </c>
      <c r="E84" s="159">
        <v>2.66</v>
      </c>
      <c r="F84" s="161">
        <v>1859.36</v>
      </c>
      <c r="G84" s="162">
        <f t="shared" si="4"/>
        <v>824.31626666666671</v>
      </c>
      <c r="H84" s="163">
        <v>2324</v>
      </c>
    </row>
    <row r="85" spans="1:8">
      <c r="A85" s="183" t="s">
        <v>430</v>
      </c>
      <c r="B85" s="180" t="s">
        <v>431</v>
      </c>
      <c r="C85" s="159" t="s">
        <v>377</v>
      </c>
      <c r="D85" s="160">
        <v>6</v>
      </c>
      <c r="E85" s="159">
        <v>2.66</v>
      </c>
      <c r="F85" s="161">
        <v>1485.38</v>
      </c>
      <c r="G85" s="181">
        <f t="shared" si="4"/>
        <v>658.51846666666677</v>
      </c>
      <c r="H85" s="163">
        <v>1714</v>
      </c>
    </row>
    <row r="86" spans="1:8">
      <c r="A86" s="183" t="s">
        <v>432</v>
      </c>
      <c r="B86" s="180" t="s">
        <v>433</v>
      </c>
      <c r="C86" s="159" t="s">
        <v>377</v>
      </c>
      <c r="D86" s="160">
        <v>6</v>
      </c>
      <c r="E86" s="159">
        <v>2.66</v>
      </c>
      <c r="F86" s="161">
        <v>1805.54</v>
      </c>
      <c r="G86" s="181">
        <f t="shared" si="4"/>
        <v>800.45606666666663</v>
      </c>
      <c r="H86" s="163">
        <v>2257</v>
      </c>
    </row>
    <row r="87" spans="1:8">
      <c r="A87" s="186" t="s">
        <v>434</v>
      </c>
      <c r="B87" s="180" t="s">
        <v>435</v>
      </c>
      <c r="C87" s="159" t="s">
        <v>377</v>
      </c>
      <c r="D87" s="160">
        <v>6</v>
      </c>
      <c r="E87" s="159">
        <v>2.66</v>
      </c>
      <c r="F87" s="161">
        <v>1643.37</v>
      </c>
      <c r="G87" s="181">
        <f t="shared" si="4"/>
        <v>728.5607</v>
      </c>
      <c r="H87" s="163">
        <v>2054</v>
      </c>
    </row>
    <row r="88" spans="1:8">
      <c r="A88" s="346" t="s">
        <v>436</v>
      </c>
      <c r="B88" s="346"/>
      <c r="C88" s="346"/>
      <c r="D88" s="346"/>
      <c r="E88" s="346"/>
      <c r="F88" s="346"/>
      <c r="G88" s="346"/>
      <c r="H88" s="182"/>
    </row>
    <row r="89" spans="1:8">
      <c r="A89" s="183" t="s">
        <v>437</v>
      </c>
      <c r="B89" s="180" t="s">
        <v>438</v>
      </c>
      <c r="C89" s="159" t="s">
        <v>439</v>
      </c>
      <c r="D89" s="160">
        <v>6</v>
      </c>
      <c r="E89" s="159">
        <v>1.68</v>
      </c>
      <c r="F89" s="161">
        <v>2684.36</v>
      </c>
      <c r="G89" s="162">
        <f t="shared" ref="G89:G96" si="5">F89*E89/D89</f>
        <v>751.62080000000003</v>
      </c>
      <c r="H89" s="163">
        <v>3355</v>
      </c>
    </row>
    <row r="90" spans="1:8">
      <c r="A90" s="183" t="s">
        <v>440</v>
      </c>
      <c r="B90" s="180" t="s">
        <v>441</v>
      </c>
      <c r="C90" s="159" t="s">
        <v>439</v>
      </c>
      <c r="D90" s="160">
        <v>6</v>
      </c>
      <c r="E90" s="159">
        <v>1.68</v>
      </c>
      <c r="F90" s="161">
        <v>2684.36</v>
      </c>
      <c r="G90" s="162">
        <f t="shared" si="5"/>
        <v>751.62080000000003</v>
      </c>
      <c r="H90" s="163">
        <v>3355</v>
      </c>
    </row>
    <row r="91" spans="1:8">
      <c r="A91" s="183" t="s">
        <v>410</v>
      </c>
      <c r="B91" s="180" t="s">
        <v>442</v>
      </c>
      <c r="C91" s="159" t="s">
        <v>439</v>
      </c>
      <c r="D91" s="160">
        <v>6</v>
      </c>
      <c r="E91" s="159">
        <v>1.68</v>
      </c>
      <c r="F91" s="161">
        <v>2770.91</v>
      </c>
      <c r="G91" s="162">
        <f t="shared" si="5"/>
        <v>775.85479999999995</v>
      </c>
      <c r="H91" s="163">
        <v>3464</v>
      </c>
    </row>
    <row r="92" spans="1:8">
      <c r="A92" s="183" t="s">
        <v>443</v>
      </c>
      <c r="B92" s="180" t="s">
        <v>444</v>
      </c>
      <c r="C92" s="159" t="s">
        <v>439</v>
      </c>
      <c r="D92" s="160">
        <v>6</v>
      </c>
      <c r="E92" s="159">
        <v>1.68</v>
      </c>
      <c r="F92" s="161">
        <v>2770.91</v>
      </c>
      <c r="G92" s="162">
        <f t="shared" si="5"/>
        <v>775.85479999999995</v>
      </c>
      <c r="H92" s="163">
        <v>3464</v>
      </c>
    </row>
    <row r="93" spans="1:8">
      <c r="A93" s="183" t="s">
        <v>445</v>
      </c>
      <c r="B93" s="180" t="s">
        <v>446</v>
      </c>
      <c r="C93" s="159" t="s">
        <v>439</v>
      </c>
      <c r="D93" s="160">
        <v>6</v>
      </c>
      <c r="E93" s="159">
        <v>1.68</v>
      </c>
      <c r="F93" s="161">
        <v>2770.91</v>
      </c>
      <c r="G93" s="162">
        <f t="shared" si="5"/>
        <v>775.85479999999995</v>
      </c>
      <c r="H93" s="163">
        <v>3464</v>
      </c>
    </row>
    <row r="94" spans="1:8">
      <c r="A94" s="183" t="s">
        <v>447</v>
      </c>
      <c r="B94" s="180" t="s">
        <v>448</v>
      </c>
      <c r="C94" s="159" t="s">
        <v>439</v>
      </c>
      <c r="D94" s="160">
        <v>6</v>
      </c>
      <c r="E94" s="159">
        <v>1.68</v>
      </c>
      <c r="F94" s="161">
        <v>2543.89</v>
      </c>
      <c r="G94" s="162">
        <f t="shared" si="5"/>
        <v>712.28920000000005</v>
      </c>
      <c r="H94" s="163">
        <v>3178</v>
      </c>
    </row>
    <row r="95" spans="1:8">
      <c r="A95" s="183" t="s">
        <v>430</v>
      </c>
      <c r="B95" s="180" t="s">
        <v>449</v>
      </c>
      <c r="C95" s="159" t="s">
        <v>439</v>
      </c>
      <c r="D95" s="160">
        <v>6</v>
      </c>
      <c r="E95" s="159">
        <v>1.68</v>
      </c>
      <c r="F95" s="161">
        <v>2291.84</v>
      </c>
      <c r="G95" s="162">
        <f t="shared" si="5"/>
        <v>641.71519999999998</v>
      </c>
      <c r="H95" s="163">
        <v>2863</v>
      </c>
    </row>
    <row r="96" spans="1:8">
      <c r="A96" s="183" t="s">
        <v>450</v>
      </c>
      <c r="B96" s="180" t="s">
        <v>451</v>
      </c>
      <c r="C96" s="159" t="s">
        <v>439</v>
      </c>
      <c r="D96" s="160">
        <v>6</v>
      </c>
      <c r="E96" s="159">
        <v>1.68</v>
      </c>
      <c r="F96" s="161">
        <v>2770.91</v>
      </c>
      <c r="G96" s="162">
        <f t="shared" si="5"/>
        <v>775.85479999999995</v>
      </c>
      <c r="H96" s="163">
        <v>3464</v>
      </c>
    </row>
    <row r="97" spans="1:8">
      <c r="A97" s="343" t="s">
        <v>452</v>
      </c>
      <c r="B97" s="343"/>
      <c r="C97" s="343"/>
      <c r="D97" s="343"/>
      <c r="E97" s="343"/>
      <c r="F97" s="343"/>
      <c r="G97" s="343"/>
      <c r="H97" s="182"/>
    </row>
    <row r="98" spans="1:8">
      <c r="A98" s="187" t="s">
        <v>453</v>
      </c>
      <c r="B98" s="180" t="s">
        <v>454</v>
      </c>
      <c r="C98" s="160" t="s">
        <v>455</v>
      </c>
      <c r="D98" s="160">
        <v>6</v>
      </c>
      <c r="E98" s="160">
        <v>1.31</v>
      </c>
      <c r="F98" s="161">
        <v>1994.05</v>
      </c>
      <c r="G98" s="181">
        <f t="shared" ref="G98:G107" si="6">F98*E98/D98</f>
        <v>435.36758333333336</v>
      </c>
      <c r="H98" s="163">
        <v>2493</v>
      </c>
    </row>
    <row r="99" spans="1:8">
      <c r="A99" s="188" t="s">
        <v>456</v>
      </c>
      <c r="B99" s="180" t="s">
        <v>457</v>
      </c>
      <c r="C99" s="160" t="s">
        <v>455</v>
      </c>
      <c r="D99" s="160">
        <v>6</v>
      </c>
      <c r="E99" s="160">
        <v>1.31</v>
      </c>
      <c r="F99" s="161">
        <v>1994.05</v>
      </c>
      <c r="G99" s="162">
        <f t="shared" si="6"/>
        <v>435.36758333333336</v>
      </c>
      <c r="H99" s="163">
        <v>2493</v>
      </c>
    </row>
    <row r="100" spans="1:8">
      <c r="A100" s="187" t="s">
        <v>382</v>
      </c>
      <c r="B100" s="180" t="s">
        <v>458</v>
      </c>
      <c r="C100" s="160" t="s">
        <v>455</v>
      </c>
      <c r="D100" s="160">
        <v>6</v>
      </c>
      <c r="E100" s="160">
        <v>1.31</v>
      </c>
      <c r="F100" s="161">
        <v>1846.1</v>
      </c>
      <c r="G100" s="181">
        <f t="shared" si="6"/>
        <v>403.0651666666667</v>
      </c>
      <c r="H100" s="163">
        <v>2308</v>
      </c>
    </row>
    <row r="101" spans="1:8">
      <c r="A101" s="189" t="s">
        <v>459</v>
      </c>
      <c r="B101" s="180" t="s">
        <v>460</v>
      </c>
      <c r="C101" s="160" t="s">
        <v>455</v>
      </c>
      <c r="D101" s="160">
        <v>6</v>
      </c>
      <c r="E101" s="160">
        <v>1.31</v>
      </c>
      <c r="F101" s="161">
        <v>1908.18</v>
      </c>
      <c r="G101" s="181">
        <f t="shared" si="6"/>
        <v>416.61930000000007</v>
      </c>
      <c r="H101" s="163">
        <v>2385</v>
      </c>
    </row>
    <row r="102" spans="1:8">
      <c r="A102" s="189" t="s">
        <v>461</v>
      </c>
      <c r="B102" s="180" t="s">
        <v>462</v>
      </c>
      <c r="C102" s="160" t="s">
        <v>455</v>
      </c>
      <c r="D102" s="160">
        <v>6</v>
      </c>
      <c r="E102" s="160">
        <v>1.31</v>
      </c>
      <c r="F102" s="161">
        <v>1975.89</v>
      </c>
      <c r="G102" s="181">
        <f t="shared" si="6"/>
        <v>431.40265000000005</v>
      </c>
      <c r="H102" s="163">
        <v>2470</v>
      </c>
    </row>
    <row r="103" spans="1:8">
      <c r="A103" s="189" t="s">
        <v>463</v>
      </c>
      <c r="B103" s="180" t="s">
        <v>464</v>
      </c>
      <c r="C103" s="160" t="s">
        <v>455</v>
      </c>
      <c r="D103" s="160">
        <v>6</v>
      </c>
      <c r="E103" s="160">
        <v>1.31</v>
      </c>
      <c r="F103" s="161">
        <v>1908.18</v>
      </c>
      <c r="G103" s="181">
        <f t="shared" si="6"/>
        <v>416.61930000000007</v>
      </c>
      <c r="H103" s="163">
        <v>2385</v>
      </c>
    </row>
    <row r="104" spans="1:8">
      <c r="A104" s="189" t="s">
        <v>443</v>
      </c>
      <c r="B104" s="180" t="s">
        <v>465</v>
      </c>
      <c r="C104" s="160" t="s">
        <v>455</v>
      </c>
      <c r="D104" s="160">
        <v>6</v>
      </c>
      <c r="E104" s="160">
        <v>1.31</v>
      </c>
      <c r="F104" s="161">
        <v>1918.38</v>
      </c>
      <c r="G104" s="181">
        <f t="shared" si="6"/>
        <v>418.84629999999999</v>
      </c>
      <c r="H104" s="163">
        <v>2398</v>
      </c>
    </row>
    <row r="105" spans="1:8">
      <c r="A105" s="189" t="s">
        <v>445</v>
      </c>
      <c r="B105" s="180" t="s">
        <v>466</v>
      </c>
      <c r="C105" s="160" t="s">
        <v>455</v>
      </c>
      <c r="D105" s="160">
        <v>6</v>
      </c>
      <c r="E105" s="160">
        <v>1.31</v>
      </c>
      <c r="F105" s="161">
        <v>1908.18</v>
      </c>
      <c r="G105" s="181">
        <f t="shared" si="6"/>
        <v>416.61930000000007</v>
      </c>
      <c r="H105" s="163">
        <v>2385</v>
      </c>
    </row>
    <row r="106" spans="1:8">
      <c r="A106" s="189" t="s">
        <v>467</v>
      </c>
      <c r="B106" s="180" t="s">
        <v>468</v>
      </c>
      <c r="C106" s="160" t="s">
        <v>455</v>
      </c>
      <c r="D106" s="160">
        <v>6</v>
      </c>
      <c r="E106" s="160">
        <v>1.31</v>
      </c>
      <c r="F106" s="161">
        <v>1681.37</v>
      </c>
      <c r="G106" s="181">
        <f t="shared" si="6"/>
        <v>367.0991166666667</v>
      </c>
      <c r="H106" s="163">
        <v>2001</v>
      </c>
    </row>
    <row r="107" spans="1:8">
      <c r="A107" s="189" t="s">
        <v>469</v>
      </c>
      <c r="B107" s="180" t="s">
        <v>470</v>
      </c>
      <c r="C107" s="160" t="s">
        <v>455</v>
      </c>
      <c r="D107" s="160">
        <v>6</v>
      </c>
      <c r="E107" s="160">
        <v>1.31</v>
      </c>
      <c r="F107" s="161">
        <v>2029.86</v>
      </c>
      <c r="G107" s="181">
        <f t="shared" si="6"/>
        <v>443.18609999999995</v>
      </c>
      <c r="H107" s="163">
        <v>2537</v>
      </c>
    </row>
    <row r="108" spans="1:8">
      <c r="A108" s="343" t="s">
        <v>471</v>
      </c>
      <c r="B108" s="343"/>
      <c r="C108" s="343"/>
      <c r="D108" s="343"/>
      <c r="E108" s="343"/>
      <c r="F108" s="343"/>
      <c r="G108" s="343"/>
      <c r="H108" s="182"/>
    </row>
    <row r="109" spans="1:8" ht="15.75">
      <c r="A109" s="164"/>
      <c r="B109" s="190" t="s">
        <v>472</v>
      </c>
      <c r="C109" s="191" t="s">
        <v>345</v>
      </c>
      <c r="D109" s="191">
        <v>6</v>
      </c>
      <c r="E109" s="191">
        <v>2.66</v>
      </c>
      <c r="F109" s="192">
        <v>2306</v>
      </c>
      <c r="G109" s="193">
        <f t="shared" ref="G109:G134" si="7">F109*E109/D109</f>
        <v>1022.3266666666667</v>
      </c>
      <c r="H109" s="194">
        <v>2813</v>
      </c>
    </row>
    <row r="110" spans="1:8" ht="15.75">
      <c r="A110" s="164" t="s">
        <v>473</v>
      </c>
      <c r="B110" s="190" t="s">
        <v>474</v>
      </c>
      <c r="C110" s="191" t="s">
        <v>345</v>
      </c>
      <c r="D110" s="191">
        <v>6</v>
      </c>
      <c r="E110" s="191">
        <v>2.66</v>
      </c>
      <c r="F110" s="192">
        <v>2633</v>
      </c>
      <c r="G110" s="193">
        <f t="shared" si="7"/>
        <v>1167.2966666666669</v>
      </c>
      <c r="H110" s="194">
        <v>3213</v>
      </c>
    </row>
    <row r="111" spans="1:8" ht="15.75">
      <c r="A111" s="195" t="s">
        <v>475</v>
      </c>
      <c r="B111" s="196" t="s">
        <v>476</v>
      </c>
      <c r="C111" s="191" t="s">
        <v>345</v>
      </c>
      <c r="D111" s="191">
        <v>6</v>
      </c>
      <c r="E111" s="191">
        <v>2.66</v>
      </c>
      <c r="F111" s="192">
        <v>1970.82</v>
      </c>
      <c r="G111" s="193">
        <f t="shared" si="7"/>
        <v>873.73019999999997</v>
      </c>
      <c r="H111" s="194">
        <v>2464</v>
      </c>
    </row>
    <row r="112" spans="1:8" ht="15.75">
      <c r="A112" s="197" t="s">
        <v>477</v>
      </c>
      <c r="B112" s="190" t="s">
        <v>478</v>
      </c>
      <c r="C112" s="191" t="s">
        <v>345</v>
      </c>
      <c r="D112" s="191">
        <v>6</v>
      </c>
      <c r="E112" s="191">
        <v>2.66</v>
      </c>
      <c r="F112" s="192">
        <v>1891.4</v>
      </c>
      <c r="G112" s="193">
        <f t="shared" si="7"/>
        <v>838.52066666666678</v>
      </c>
      <c r="H112" s="194">
        <v>2364</v>
      </c>
    </row>
    <row r="113" spans="1:8" ht="15.75">
      <c r="A113" s="195" t="s">
        <v>479</v>
      </c>
      <c r="B113" s="196" t="s">
        <v>480</v>
      </c>
      <c r="C113" s="191" t="s">
        <v>345</v>
      </c>
      <c r="D113" s="191">
        <v>6</v>
      </c>
      <c r="E113" s="191">
        <v>2.66</v>
      </c>
      <c r="F113" s="192">
        <v>2297</v>
      </c>
      <c r="G113" s="193">
        <f t="shared" si="7"/>
        <v>1018.3366666666667</v>
      </c>
      <c r="H113" s="194">
        <v>2802</v>
      </c>
    </row>
    <row r="114" spans="1:8" ht="15.75">
      <c r="A114" s="197" t="s">
        <v>481</v>
      </c>
      <c r="B114" s="196" t="s">
        <v>482</v>
      </c>
      <c r="C114" s="191" t="s">
        <v>345</v>
      </c>
      <c r="D114" s="191">
        <v>6</v>
      </c>
      <c r="E114" s="191">
        <v>2.66</v>
      </c>
      <c r="F114" s="192">
        <v>2535</v>
      </c>
      <c r="G114" s="193">
        <f t="shared" si="7"/>
        <v>1123.8500000000001</v>
      </c>
      <c r="H114" s="194">
        <v>3093</v>
      </c>
    </row>
    <row r="115" spans="1:8" ht="15.75">
      <c r="A115" s="197" t="s">
        <v>483</v>
      </c>
      <c r="B115" s="196" t="s">
        <v>484</v>
      </c>
      <c r="C115" s="191" t="s">
        <v>345</v>
      </c>
      <c r="D115" s="191">
        <v>6</v>
      </c>
      <c r="E115" s="191">
        <v>2.66</v>
      </c>
      <c r="F115" s="192">
        <v>2388</v>
      </c>
      <c r="G115" s="193">
        <f t="shared" si="7"/>
        <v>1058.68</v>
      </c>
      <c r="H115" s="194">
        <v>2913</v>
      </c>
    </row>
    <row r="116" spans="1:8" ht="15.75">
      <c r="A116" s="164" t="s">
        <v>485</v>
      </c>
      <c r="B116" s="198" t="s">
        <v>486</v>
      </c>
      <c r="C116" s="159" t="s">
        <v>345</v>
      </c>
      <c r="D116" s="159">
        <v>6</v>
      </c>
      <c r="E116" s="159">
        <v>2.66</v>
      </c>
      <c r="F116" s="192">
        <v>2330</v>
      </c>
      <c r="G116" s="199">
        <f t="shared" si="7"/>
        <v>1032.9666666666667</v>
      </c>
      <c r="H116" s="194">
        <v>2843</v>
      </c>
    </row>
    <row r="117" spans="1:8" ht="15.75">
      <c r="A117" s="197" t="s">
        <v>487</v>
      </c>
      <c r="B117" s="196" t="s">
        <v>488</v>
      </c>
      <c r="C117" s="191" t="s">
        <v>345</v>
      </c>
      <c r="D117" s="191">
        <v>6</v>
      </c>
      <c r="E117" s="191">
        <v>2.66</v>
      </c>
      <c r="F117" s="192">
        <v>1834.08</v>
      </c>
      <c r="G117" s="193">
        <f t="shared" si="7"/>
        <v>813.10879999999997</v>
      </c>
      <c r="H117" s="194">
        <v>2293</v>
      </c>
    </row>
    <row r="118" spans="1:8" ht="15.75">
      <c r="A118" s="164" t="s">
        <v>489</v>
      </c>
      <c r="B118" s="190" t="s">
        <v>490</v>
      </c>
      <c r="C118" s="159" t="s">
        <v>345</v>
      </c>
      <c r="D118" s="159">
        <v>6</v>
      </c>
      <c r="E118" s="159">
        <v>2.66</v>
      </c>
      <c r="F118" s="192">
        <v>2252</v>
      </c>
      <c r="G118" s="199">
        <f t="shared" si="7"/>
        <v>998.38666666666677</v>
      </c>
      <c r="H118" s="194">
        <v>2748</v>
      </c>
    </row>
    <row r="119" spans="1:8" ht="15.75">
      <c r="A119" s="164" t="s">
        <v>491</v>
      </c>
      <c r="B119" s="190" t="s">
        <v>492</v>
      </c>
      <c r="C119" s="159" t="s">
        <v>345</v>
      </c>
      <c r="D119" s="159">
        <v>6</v>
      </c>
      <c r="E119" s="159">
        <v>2.66</v>
      </c>
      <c r="F119" s="192">
        <v>2286</v>
      </c>
      <c r="G119" s="199">
        <f t="shared" si="7"/>
        <v>1013.46</v>
      </c>
      <c r="H119" s="194">
        <v>2789</v>
      </c>
    </row>
    <row r="120" spans="1:8" ht="15.75">
      <c r="A120" s="197" t="s">
        <v>493</v>
      </c>
      <c r="B120" s="196" t="s">
        <v>494</v>
      </c>
      <c r="C120" s="191" t="s">
        <v>345</v>
      </c>
      <c r="D120" s="191">
        <v>6</v>
      </c>
      <c r="E120" s="191">
        <v>2.66</v>
      </c>
      <c r="F120" s="192">
        <v>2372</v>
      </c>
      <c r="G120" s="193">
        <f t="shared" si="7"/>
        <v>1051.5866666666668</v>
      </c>
      <c r="H120" s="194">
        <v>2894</v>
      </c>
    </row>
    <row r="121" spans="1:8" ht="15.75">
      <c r="A121" s="195" t="s">
        <v>495</v>
      </c>
      <c r="B121" s="196" t="s">
        <v>496</v>
      </c>
      <c r="C121" s="191" t="s">
        <v>345</v>
      </c>
      <c r="D121" s="191">
        <v>6</v>
      </c>
      <c r="E121" s="191">
        <v>2.66</v>
      </c>
      <c r="F121" s="192">
        <v>2933</v>
      </c>
      <c r="G121" s="193">
        <f t="shared" si="7"/>
        <v>1300.2966666666669</v>
      </c>
      <c r="H121" s="194">
        <v>3578</v>
      </c>
    </row>
    <row r="122" spans="1:8" ht="15.75">
      <c r="A122" s="197" t="s">
        <v>497</v>
      </c>
      <c r="B122" s="196" t="s">
        <v>498</v>
      </c>
      <c r="C122" s="191" t="s">
        <v>345</v>
      </c>
      <c r="D122" s="191">
        <v>6</v>
      </c>
      <c r="E122" s="191">
        <v>2.66</v>
      </c>
      <c r="F122" s="192">
        <v>1764.05</v>
      </c>
      <c r="G122" s="193">
        <f t="shared" si="7"/>
        <v>782.06216666666671</v>
      </c>
      <c r="H122" s="194">
        <v>2205</v>
      </c>
    </row>
    <row r="123" spans="1:8" ht="15.75">
      <c r="A123" s="197" t="s">
        <v>467</v>
      </c>
      <c r="B123" s="196" t="s">
        <v>499</v>
      </c>
      <c r="C123" s="191" t="s">
        <v>345</v>
      </c>
      <c r="D123" s="191">
        <v>6</v>
      </c>
      <c r="E123" s="191">
        <v>2.66</v>
      </c>
      <c r="F123" s="192">
        <v>1699.92</v>
      </c>
      <c r="G123" s="193">
        <f t="shared" si="7"/>
        <v>753.63120000000015</v>
      </c>
      <c r="H123" s="194">
        <v>2022</v>
      </c>
    </row>
    <row r="124" spans="1:8" ht="15.75">
      <c r="A124" s="197" t="s">
        <v>500</v>
      </c>
      <c r="B124" s="196" t="s">
        <v>501</v>
      </c>
      <c r="C124" s="191" t="s">
        <v>345</v>
      </c>
      <c r="D124" s="191">
        <v>6</v>
      </c>
      <c r="E124" s="191">
        <v>2.66</v>
      </c>
      <c r="F124" s="192">
        <v>2140.0500000000002</v>
      </c>
      <c r="G124" s="193">
        <f t="shared" si="7"/>
        <v>948.7555000000001</v>
      </c>
      <c r="H124" s="194">
        <v>2675</v>
      </c>
    </row>
    <row r="125" spans="1:8" ht="15.75">
      <c r="A125" s="197" t="s">
        <v>502</v>
      </c>
      <c r="B125" s="196" t="s">
        <v>503</v>
      </c>
      <c r="C125" s="191" t="s">
        <v>345</v>
      </c>
      <c r="D125" s="191">
        <v>6</v>
      </c>
      <c r="E125" s="191">
        <v>2.66</v>
      </c>
      <c r="F125" s="192">
        <v>2004.11</v>
      </c>
      <c r="G125" s="193">
        <f t="shared" si="7"/>
        <v>888.48876666666672</v>
      </c>
      <c r="H125" s="194">
        <v>2505</v>
      </c>
    </row>
    <row r="126" spans="1:8" ht="15.75">
      <c r="A126" s="197" t="s">
        <v>504</v>
      </c>
      <c r="B126" s="196" t="s">
        <v>505</v>
      </c>
      <c r="C126" s="191" t="s">
        <v>345</v>
      </c>
      <c r="D126" s="191">
        <v>6</v>
      </c>
      <c r="E126" s="191">
        <v>2.66</v>
      </c>
      <c r="F126" s="192">
        <v>2124.21</v>
      </c>
      <c r="G126" s="193">
        <f t="shared" si="7"/>
        <v>941.73310000000004</v>
      </c>
      <c r="H126" s="194">
        <v>2655</v>
      </c>
    </row>
    <row r="127" spans="1:8" ht="15.75">
      <c r="A127" s="200" t="s">
        <v>506</v>
      </c>
      <c r="B127" s="196" t="s">
        <v>507</v>
      </c>
      <c r="C127" s="191" t="s">
        <v>345</v>
      </c>
      <c r="D127" s="191">
        <v>6</v>
      </c>
      <c r="E127" s="191">
        <v>2.66</v>
      </c>
      <c r="F127" s="192">
        <v>1521.2</v>
      </c>
      <c r="G127" s="193">
        <f t="shared" si="7"/>
        <v>674.39866666666671</v>
      </c>
      <c r="H127" s="194">
        <v>1819</v>
      </c>
    </row>
    <row r="128" spans="1:8" ht="15.75">
      <c r="A128" s="197" t="s">
        <v>508</v>
      </c>
      <c r="B128" s="196" t="s">
        <v>509</v>
      </c>
      <c r="C128" s="191" t="s">
        <v>345</v>
      </c>
      <c r="D128" s="191">
        <v>6</v>
      </c>
      <c r="E128" s="191">
        <v>2.66</v>
      </c>
      <c r="F128" s="192">
        <v>2218.2399999999998</v>
      </c>
      <c r="G128" s="193">
        <f t="shared" si="7"/>
        <v>983.41973333333328</v>
      </c>
      <c r="H128" s="194">
        <v>2773</v>
      </c>
    </row>
    <row r="129" spans="1:8" ht="15.75">
      <c r="A129" s="195" t="s">
        <v>510</v>
      </c>
      <c r="B129" s="196" t="s">
        <v>511</v>
      </c>
      <c r="C129" s="191" t="s">
        <v>345</v>
      </c>
      <c r="D129" s="191">
        <v>6</v>
      </c>
      <c r="E129" s="191">
        <v>2.66</v>
      </c>
      <c r="F129" s="192">
        <v>2362</v>
      </c>
      <c r="G129" s="193">
        <f t="shared" si="7"/>
        <v>1047.1533333333334</v>
      </c>
      <c r="H129" s="194">
        <v>2881</v>
      </c>
    </row>
    <row r="130" spans="1:8" ht="15.75">
      <c r="A130" s="164" t="s">
        <v>512</v>
      </c>
      <c r="B130" s="190" t="s">
        <v>513</v>
      </c>
      <c r="C130" s="159" t="s">
        <v>345</v>
      </c>
      <c r="D130" s="159">
        <v>6</v>
      </c>
      <c r="E130" s="159">
        <v>2.66</v>
      </c>
      <c r="F130" s="192">
        <v>2590</v>
      </c>
      <c r="G130" s="199">
        <f t="shared" si="7"/>
        <v>1148.2333333333333</v>
      </c>
      <c r="H130" s="194">
        <v>3159</v>
      </c>
    </row>
    <row r="131" spans="1:8" ht="15.75">
      <c r="A131" s="195" t="s">
        <v>514</v>
      </c>
      <c r="B131" s="196" t="s">
        <v>515</v>
      </c>
      <c r="C131" s="159" t="s">
        <v>345</v>
      </c>
      <c r="D131" s="159">
        <v>6</v>
      </c>
      <c r="E131" s="159">
        <v>2.66</v>
      </c>
      <c r="F131" s="201">
        <v>3836</v>
      </c>
      <c r="G131" s="193">
        <f t="shared" si="7"/>
        <v>1700.6266666666668</v>
      </c>
      <c r="H131" s="194">
        <v>4680</v>
      </c>
    </row>
    <row r="132" spans="1:8" ht="15.75">
      <c r="A132" s="197" t="s">
        <v>516</v>
      </c>
      <c r="B132" s="196" t="s">
        <v>517</v>
      </c>
      <c r="C132" s="191" t="s">
        <v>345</v>
      </c>
      <c r="D132" s="191">
        <v>6</v>
      </c>
      <c r="E132" s="191">
        <v>2.66</v>
      </c>
      <c r="F132" s="192">
        <v>2191</v>
      </c>
      <c r="G132" s="193">
        <f t="shared" si="7"/>
        <v>971.34333333333336</v>
      </c>
      <c r="H132" s="194">
        <v>2673</v>
      </c>
    </row>
    <row r="133" spans="1:8" ht="15.75">
      <c r="A133" s="164" t="s">
        <v>518</v>
      </c>
      <c r="B133" s="190" t="s">
        <v>519</v>
      </c>
      <c r="C133" s="159" t="s">
        <v>345</v>
      </c>
      <c r="D133" s="159">
        <v>6</v>
      </c>
      <c r="E133" s="159">
        <v>2.66</v>
      </c>
      <c r="F133" s="192">
        <v>2302</v>
      </c>
      <c r="G133" s="199">
        <f t="shared" si="7"/>
        <v>1020.5533333333334</v>
      </c>
      <c r="H133" s="194">
        <v>2808</v>
      </c>
    </row>
    <row r="134" spans="1:8" ht="15.75">
      <c r="A134" s="164" t="s">
        <v>520</v>
      </c>
      <c r="B134" s="190" t="s">
        <v>521</v>
      </c>
      <c r="C134" s="159" t="s">
        <v>345</v>
      </c>
      <c r="D134" s="159">
        <v>6</v>
      </c>
      <c r="E134" s="159">
        <v>2.66</v>
      </c>
      <c r="F134" s="192">
        <v>2384</v>
      </c>
      <c r="G134" s="199">
        <f t="shared" si="7"/>
        <v>1056.9066666666668</v>
      </c>
      <c r="H134" s="194">
        <v>2909</v>
      </c>
    </row>
    <row r="135" spans="1:8">
      <c r="A135" s="343" t="s">
        <v>522</v>
      </c>
      <c r="B135" s="343"/>
      <c r="C135" s="343"/>
      <c r="D135" s="343"/>
      <c r="E135" s="343"/>
      <c r="F135" s="343"/>
      <c r="G135" s="343"/>
      <c r="H135" s="182"/>
    </row>
    <row r="136" spans="1:8">
      <c r="A136" s="202"/>
      <c r="B136" s="203" t="s">
        <v>523</v>
      </c>
      <c r="C136" s="204" t="s">
        <v>345</v>
      </c>
      <c r="D136" s="204">
        <v>6</v>
      </c>
      <c r="E136" s="204">
        <v>2.66</v>
      </c>
      <c r="F136" s="205">
        <v>3146</v>
      </c>
      <c r="G136" s="206">
        <f t="shared" ref="G136:G145" si="8">F136*E136/D136</f>
        <v>1394.7266666666667</v>
      </c>
      <c r="H136" s="163">
        <v>3283</v>
      </c>
    </row>
    <row r="137" spans="1:8">
      <c r="A137" s="183"/>
      <c r="B137" s="180" t="s">
        <v>524</v>
      </c>
      <c r="C137" s="160" t="s">
        <v>345</v>
      </c>
      <c r="D137" s="160">
        <v>6</v>
      </c>
      <c r="E137" s="160">
        <v>2.66</v>
      </c>
      <c r="F137" s="207">
        <v>2801</v>
      </c>
      <c r="G137" s="208">
        <f t="shared" si="8"/>
        <v>1241.7766666666669</v>
      </c>
      <c r="H137" s="163">
        <v>2923</v>
      </c>
    </row>
    <row r="138" spans="1:8">
      <c r="A138" s="209"/>
      <c r="B138" s="180" t="s">
        <v>525</v>
      </c>
      <c r="C138" s="204" t="s">
        <v>345</v>
      </c>
      <c r="D138" s="204">
        <v>6</v>
      </c>
      <c r="E138" s="204">
        <v>2.66</v>
      </c>
      <c r="F138" s="205">
        <v>3146</v>
      </c>
      <c r="G138" s="162">
        <f t="shared" si="8"/>
        <v>1394.7266666666667</v>
      </c>
      <c r="H138" s="163">
        <v>3283</v>
      </c>
    </row>
    <row r="139" spans="1:8">
      <c r="A139" s="202"/>
      <c r="B139" s="180" t="s">
        <v>526</v>
      </c>
      <c r="C139" s="204" t="s">
        <v>345</v>
      </c>
      <c r="D139" s="204">
        <v>6</v>
      </c>
      <c r="E139" s="204">
        <v>2.66</v>
      </c>
      <c r="F139" s="205">
        <v>3146</v>
      </c>
      <c r="G139" s="162">
        <f t="shared" si="8"/>
        <v>1394.7266666666667</v>
      </c>
      <c r="H139" s="163">
        <v>3283</v>
      </c>
    </row>
    <row r="140" spans="1:8">
      <c r="A140" s="209"/>
      <c r="B140" s="180" t="s">
        <v>527</v>
      </c>
      <c r="C140" s="204" t="s">
        <v>345</v>
      </c>
      <c r="D140" s="204">
        <v>6</v>
      </c>
      <c r="E140" s="204">
        <v>2.66</v>
      </c>
      <c r="F140" s="161">
        <v>3180</v>
      </c>
      <c r="G140" s="162">
        <f t="shared" si="8"/>
        <v>1409.8000000000002</v>
      </c>
      <c r="H140" s="163">
        <v>3318</v>
      </c>
    </row>
    <row r="141" spans="1:8">
      <c r="A141" s="209"/>
      <c r="B141" s="180" t="s">
        <v>528</v>
      </c>
      <c r="C141" s="204" t="s">
        <v>345</v>
      </c>
      <c r="D141" s="204">
        <v>6</v>
      </c>
      <c r="E141" s="204">
        <v>2.66</v>
      </c>
      <c r="F141" s="161">
        <v>3180</v>
      </c>
      <c r="G141" s="162">
        <f t="shared" si="8"/>
        <v>1409.8000000000002</v>
      </c>
      <c r="H141" s="163">
        <v>3318</v>
      </c>
    </row>
    <row r="142" spans="1:8">
      <c r="A142" s="209"/>
      <c r="B142" s="180" t="s">
        <v>529</v>
      </c>
      <c r="C142" s="204" t="s">
        <v>530</v>
      </c>
      <c r="D142" s="204">
        <v>6</v>
      </c>
      <c r="E142" s="204">
        <v>2.66</v>
      </c>
      <c r="F142" s="205">
        <v>3146</v>
      </c>
      <c r="G142" s="162">
        <f t="shared" si="8"/>
        <v>1394.7266666666667</v>
      </c>
      <c r="H142" s="163">
        <v>3283</v>
      </c>
    </row>
    <row r="143" spans="1:8">
      <c r="A143" s="209"/>
      <c r="B143" s="180" t="s">
        <v>531</v>
      </c>
      <c r="C143" s="204" t="s">
        <v>345</v>
      </c>
      <c r="D143" s="204">
        <v>6</v>
      </c>
      <c r="E143" s="204">
        <v>2.66</v>
      </c>
      <c r="F143" s="205">
        <v>3146</v>
      </c>
      <c r="G143" s="162">
        <f t="shared" si="8"/>
        <v>1394.7266666666667</v>
      </c>
      <c r="H143" s="163">
        <v>3283</v>
      </c>
    </row>
    <row r="144" spans="1:8">
      <c r="A144" s="209"/>
      <c r="B144" s="180" t="s">
        <v>532</v>
      </c>
      <c r="C144" s="204" t="s">
        <v>345</v>
      </c>
      <c r="D144" s="204">
        <v>6</v>
      </c>
      <c r="E144" s="204">
        <v>2.66</v>
      </c>
      <c r="F144" s="161">
        <v>3445</v>
      </c>
      <c r="G144" s="162">
        <f t="shared" si="8"/>
        <v>1527.2833333333335</v>
      </c>
      <c r="H144" s="163">
        <v>3595</v>
      </c>
    </row>
    <row r="145" spans="1:8">
      <c r="A145" s="209"/>
      <c r="B145" s="180" t="s">
        <v>533</v>
      </c>
      <c r="C145" s="204" t="s">
        <v>345</v>
      </c>
      <c r="D145" s="204">
        <v>6</v>
      </c>
      <c r="E145" s="204">
        <v>2.66</v>
      </c>
      <c r="F145" s="161">
        <v>2968</v>
      </c>
      <c r="G145" s="162">
        <f t="shared" si="8"/>
        <v>1315.8133333333333</v>
      </c>
      <c r="H145" s="163">
        <v>3097</v>
      </c>
    </row>
    <row r="146" spans="1:8">
      <c r="A146" s="343" t="s">
        <v>534</v>
      </c>
      <c r="B146" s="343"/>
      <c r="C146" s="343"/>
      <c r="D146" s="343"/>
      <c r="E146" s="343"/>
      <c r="F146" s="343"/>
      <c r="G146" s="343"/>
      <c r="H146" s="210"/>
    </row>
    <row r="147" spans="1:8">
      <c r="A147" s="209"/>
      <c r="B147" s="211" t="s">
        <v>535</v>
      </c>
      <c r="C147" s="204" t="s">
        <v>345</v>
      </c>
      <c r="D147" s="204">
        <v>6</v>
      </c>
      <c r="E147" s="204">
        <v>2.66</v>
      </c>
      <c r="F147" s="161">
        <v>3304</v>
      </c>
      <c r="G147" s="162">
        <f t="shared" ref="G147:G160" si="9">F147*E147/D147</f>
        <v>1464.7733333333335</v>
      </c>
      <c r="H147" s="163">
        <v>3438</v>
      </c>
    </row>
    <row r="148" spans="1:8">
      <c r="A148" s="209"/>
      <c r="B148" s="211" t="s">
        <v>536</v>
      </c>
      <c r="C148" s="204" t="s">
        <v>345</v>
      </c>
      <c r="D148" s="204">
        <v>6</v>
      </c>
      <c r="E148" s="204">
        <v>2.66</v>
      </c>
      <c r="F148" s="161">
        <v>3304</v>
      </c>
      <c r="G148" s="162">
        <f t="shared" si="9"/>
        <v>1464.7733333333335</v>
      </c>
      <c r="H148" s="163">
        <v>3438</v>
      </c>
    </row>
    <row r="149" spans="1:8">
      <c r="A149" s="209"/>
      <c r="B149" s="211" t="s">
        <v>537</v>
      </c>
      <c r="C149" s="204" t="s">
        <v>345</v>
      </c>
      <c r="D149" s="204">
        <v>6</v>
      </c>
      <c r="E149" s="204">
        <v>2.66</v>
      </c>
      <c r="F149" s="161">
        <v>3304</v>
      </c>
      <c r="G149" s="162">
        <f t="shared" si="9"/>
        <v>1464.7733333333335</v>
      </c>
      <c r="H149" s="163">
        <v>3438</v>
      </c>
    </row>
    <row r="150" spans="1:8">
      <c r="A150" s="209"/>
      <c r="B150" s="211" t="s">
        <v>538</v>
      </c>
      <c r="C150" s="204" t="s">
        <v>345</v>
      </c>
      <c r="D150" s="204">
        <v>6</v>
      </c>
      <c r="E150" s="204">
        <v>2.66</v>
      </c>
      <c r="F150" s="161">
        <v>3304</v>
      </c>
      <c r="G150" s="162">
        <f t="shared" si="9"/>
        <v>1464.7733333333335</v>
      </c>
      <c r="H150" s="163">
        <v>3438</v>
      </c>
    </row>
    <row r="151" spans="1:8">
      <c r="A151" s="209"/>
      <c r="B151" s="211" t="s">
        <v>539</v>
      </c>
      <c r="C151" s="204" t="s">
        <v>345</v>
      </c>
      <c r="D151" s="204">
        <v>6</v>
      </c>
      <c r="E151" s="204">
        <v>2.66</v>
      </c>
      <c r="F151" s="161">
        <v>3304</v>
      </c>
      <c r="G151" s="162">
        <f t="shared" si="9"/>
        <v>1464.7733333333335</v>
      </c>
      <c r="H151" s="163">
        <v>3438</v>
      </c>
    </row>
    <row r="152" spans="1:8">
      <c r="A152" s="209"/>
      <c r="B152" s="211" t="s">
        <v>540</v>
      </c>
      <c r="C152" s="204" t="s">
        <v>345</v>
      </c>
      <c r="D152" s="204">
        <v>6</v>
      </c>
      <c r="E152" s="204">
        <v>2.66</v>
      </c>
      <c r="F152" s="161">
        <v>3304</v>
      </c>
      <c r="G152" s="162">
        <f t="shared" si="9"/>
        <v>1464.7733333333335</v>
      </c>
      <c r="H152" s="163">
        <v>3438</v>
      </c>
    </row>
    <row r="153" spans="1:8">
      <c r="A153" s="209"/>
      <c r="B153" s="211" t="s">
        <v>541</v>
      </c>
      <c r="C153" s="204" t="s">
        <v>345</v>
      </c>
      <c r="D153" s="204">
        <v>6</v>
      </c>
      <c r="E153" s="204">
        <v>2.66</v>
      </c>
      <c r="F153" s="161">
        <v>3304</v>
      </c>
      <c r="G153" s="162">
        <f t="shared" si="9"/>
        <v>1464.7733333333335</v>
      </c>
      <c r="H153" s="163">
        <v>3438</v>
      </c>
    </row>
    <row r="154" spans="1:8">
      <c r="A154" s="209"/>
      <c r="B154" s="211" t="s">
        <v>542</v>
      </c>
      <c r="C154" s="204" t="s">
        <v>345</v>
      </c>
      <c r="D154" s="204">
        <v>6</v>
      </c>
      <c r="E154" s="204">
        <v>2.66</v>
      </c>
      <c r="F154" s="161">
        <v>3304</v>
      </c>
      <c r="G154" s="162">
        <f t="shared" si="9"/>
        <v>1464.7733333333335</v>
      </c>
      <c r="H154" s="163">
        <v>3438</v>
      </c>
    </row>
    <row r="155" spans="1:8">
      <c r="A155" s="209"/>
      <c r="B155" s="211" t="s">
        <v>543</v>
      </c>
      <c r="C155" s="204" t="s">
        <v>345</v>
      </c>
      <c r="D155" s="204">
        <v>6</v>
      </c>
      <c r="E155" s="204">
        <v>2.66</v>
      </c>
      <c r="F155" s="161">
        <v>3304</v>
      </c>
      <c r="G155" s="162">
        <f t="shared" si="9"/>
        <v>1464.7733333333335</v>
      </c>
      <c r="H155" s="163">
        <v>3438</v>
      </c>
    </row>
    <row r="156" spans="1:8">
      <c r="A156" s="209"/>
      <c r="B156" s="211" t="s">
        <v>544</v>
      </c>
      <c r="C156" s="204" t="s">
        <v>345</v>
      </c>
      <c r="D156" s="204">
        <v>6</v>
      </c>
      <c r="E156" s="204">
        <v>2.66</v>
      </c>
      <c r="F156" s="161">
        <v>3304</v>
      </c>
      <c r="G156" s="162">
        <f t="shared" si="9"/>
        <v>1464.7733333333335</v>
      </c>
      <c r="H156" s="163">
        <v>3438</v>
      </c>
    </row>
    <row r="157" spans="1:8">
      <c r="A157" s="209"/>
      <c r="B157" s="211" t="s">
        <v>545</v>
      </c>
      <c r="C157" s="204" t="s">
        <v>345</v>
      </c>
      <c r="D157" s="204">
        <v>6</v>
      </c>
      <c r="E157" s="204">
        <v>2.66</v>
      </c>
      <c r="F157" s="161">
        <v>3304</v>
      </c>
      <c r="G157" s="162">
        <f t="shared" si="9"/>
        <v>1464.7733333333335</v>
      </c>
      <c r="H157" s="163">
        <v>3438</v>
      </c>
    </row>
    <row r="158" spans="1:8">
      <c r="A158" s="209"/>
      <c r="B158" s="211" t="s">
        <v>546</v>
      </c>
      <c r="C158" s="204" t="s">
        <v>345</v>
      </c>
      <c r="D158" s="204">
        <v>6</v>
      </c>
      <c r="E158" s="204">
        <v>2.66</v>
      </c>
      <c r="F158" s="161">
        <v>3304</v>
      </c>
      <c r="G158" s="162">
        <f t="shared" si="9"/>
        <v>1464.7733333333335</v>
      </c>
      <c r="H158" s="163">
        <v>3438</v>
      </c>
    </row>
    <row r="159" spans="1:8">
      <c r="A159" s="209"/>
      <c r="B159" s="211" t="s">
        <v>547</v>
      </c>
      <c r="C159" s="204" t="s">
        <v>345</v>
      </c>
      <c r="D159" s="204">
        <v>6</v>
      </c>
      <c r="E159" s="204">
        <v>2.66</v>
      </c>
      <c r="F159" s="161">
        <v>3304</v>
      </c>
      <c r="G159" s="162">
        <f t="shared" si="9"/>
        <v>1464.7733333333335</v>
      </c>
      <c r="H159" s="163">
        <v>3438</v>
      </c>
    </row>
    <row r="160" spans="1:8">
      <c r="A160" s="209"/>
      <c r="B160" s="211" t="s">
        <v>548</v>
      </c>
      <c r="C160" s="204" t="s">
        <v>345</v>
      </c>
      <c r="D160" s="204">
        <v>6</v>
      </c>
      <c r="E160" s="204">
        <v>2.66</v>
      </c>
      <c r="F160" s="161">
        <v>3304</v>
      </c>
      <c r="G160" s="162">
        <f t="shared" si="9"/>
        <v>1464.7733333333335</v>
      </c>
      <c r="H160" s="163">
        <v>3438</v>
      </c>
    </row>
    <row r="161" spans="1:8">
      <c r="A161" s="343" t="s">
        <v>549</v>
      </c>
      <c r="B161" s="343"/>
      <c r="C161" s="343"/>
      <c r="D161" s="343"/>
      <c r="E161" s="343"/>
      <c r="F161" s="343"/>
      <c r="G161" s="343"/>
      <c r="H161" s="182"/>
    </row>
    <row r="162" spans="1:8">
      <c r="A162" s="183"/>
      <c r="B162" s="180" t="s">
        <v>550</v>
      </c>
      <c r="C162" s="160" t="s">
        <v>345</v>
      </c>
      <c r="D162" s="160">
        <v>6</v>
      </c>
      <c r="E162" s="160">
        <v>2.66</v>
      </c>
      <c r="F162" s="161">
        <v>2728</v>
      </c>
      <c r="G162" s="162">
        <f t="shared" ref="G162:G172" si="10">F162*E162/D162</f>
        <v>1209.4133333333334</v>
      </c>
      <c r="H162" s="163">
        <v>2847</v>
      </c>
    </row>
    <row r="163" spans="1:8">
      <c r="A163" s="183" t="s">
        <v>551</v>
      </c>
      <c r="B163" s="180" t="s">
        <v>552</v>
      </c>
      <c r="C163" s="160" t="s">
        <v>345</v>
      </c>
      <c r="D163" s="160">
        <v>6</v>
      </c>
      <c r="E163" s="160">
        <v>2.66</v>
      </c>
      <c r="F163" s="161">
        <v>2995</v>
      </c>
      <c r="G163" s="162">
        <f t="shared" si="10"/>
        <v>1327.7833333333335</v>
      </c>
      <c r="H163" s="163">
        <v>3126</v>
      </c>
    </row>
    <row r="164" spans="1:8">
      <c r="A164" s="202" t="s">
        <v>553</v>
      </c>
      <c r="B164" s="180" t="s">
        <v>554</v>
      </c>
      <c r="C164" s="204" t="s">
        <v>345</v>
      </c>
      <c r="D164" s="204">
        <v>6</v>
      </c>
      <c r="E164" s="204">
        <v>2.66</v>
      </c>
      <c r="F164" s="161">
        <v>2728</v>
      </c>
      <c r="G164" s="162">
        <f t="shared" si="10"/>
        <v>1209.4133333333334</v>
      </c>
      <c r="H164" s="163">
        <v>2847</v>
      </c>
    </row>
    <row r="165" spans="1:8">
      <c r="A165" s="209" t="s">
        <v>555</v>
      </c>
      <c r="B165" s="180" t="s">
        <v>556</v>
      </c>
      <c r="C165" s="204" t="s">
        <v>345</v>
      </c>
      <c r="D165" s="204">
        <v>6</v>
      </c>
      <c r="E165" s="204">
        <v>2.66</v>
      </c>
      <c r="F165" s="161">
        <v>2814</v>
      </c>
      <c r="G165" s="162">
        <f t="shared" si="10"/>
        <v>1247.5400000000002</v>
      </c>
      <c r="H165" s="163">
        <v>2937</v>
      </c>
    </row>
    <row r="166" spans="1:8">
      <c r="A166" s="183" t="s">
        <v>557</v>
      </c>
      <c r="B166" s="180" t="s">
        <v>558</v>
      </c>
      <c r="C166" s="160" t="s">
        <v>345</v>
      </c>
      <c r="D166" s="160">
        <v>6</v>
      </c>
      <c r="E166" s="160">
        <v>2.66</v>
      </c>
      <c r="F166" s="161">
        <v>2907</v>
      </c>
      <c r="G166" s="162">
        <f t="shared" si="10"/>
        <v>1288.7700000000002</v>
      </c>
      <c r="H166" s="163">
        <v>3034</v>
      </c>
    </row>
    <row r="167" spans="1:8">
      <c r="A167" s="209" t="s">
        <v>559</v>
      </c>
      <c r="B167" s="180" t="s">
        <v>560</v>
      </c>
      <c r="C167" s="204" t="s">
        <v>345</v>
      </c>
      <c r="D167" s="204">
        <v>6</v>
      </c>
      <c r="E167" s="204">
        <v>2.66</v>
      </c>
      <c r="F167" s="161">
        <v>2728</v>
      </c>
      <c r="G167" s="162">
        <f t="shared" si="10"/>
        <v>1209.4133333333334</v>
      </c>
      <c r="H167" s="163">
        <v>2847</v>
      </c>
    </row>
    <row r="168" spans="1:8">
      <c r="A168" s="202" t="s">
        <v>561</v>
      </c>
      <c r="B168" s="180" t="s">
        <v>562</v>
      </c>
      <c r="C168" s="204" t="s">
        <v>345</v>
      </c>
      <c r="D168" s="204">
        <v>6</v>
      </c>
      <c r="E168" s="204">
        <v>2.66</v>
      </c>
      <c r="F168" s="161">
        <v>2728</v>
      </c>
      <c r="G168" s="162">
        <f t="shared" si="10"/>
        <v>1209.4133333333334</v>
      </c>
      <c r="H168" s="163">
        <v>2847</v>
      </c>
    </row>
    <row r="169" spans="1:8">
      <c r="A169" s="209" t="s">
        <v>563</v>
      </c>
      <c r="B169" s="180" t="s">
        <v>564</v>
      </c>
      <c r="C169" s="204" t="s">
        <v>345</v>
      </c>
      <c r="D169" s="204">
        <v>6</v>
      </c>
      <c r="E169" s="204">
        <v>2.66</v>
      </c>
      <c r="F169" s="161">
        <v>2461</v>
      </c>
      <c r="G169" s="162">
        <f t="shared" si="10"/>
        <v>1091.0433333333333</v>
      </c>
      <c r="H169" s="163">
        <v>2568</v>
      </c>
    </row>
    <row r="170" spans="1:8">
      <c r="A170" s="183" t="s">
        <v>565</v>
      </c>
      <c r="B170" s="180" t="s">
        <v>566</v>
      </c>
      <c r="C170" s="160" t="s">
        <v>345</v>
      </c>
      <c r="D170" s="160">
        <v>6</v>
      </c>
      <c r="E170" s="160">
        <v>2.66</v>
      </c>
      <c r="F170" s="161">
        <v>2728</v>
      </c>
      <c r="G170" s="162">
        <f t="shared" si="10"/>
        <v>1209.4133333333334</v>
      </c>
      <c r="H170" s="163">
        <v>2847</v>
      </c>
    </row>
    <row r="171" spans="1:8">
      <c r="A171" s="183" t="s">
        <v>567</v>
      </c>
      <c r="B171" s="180" t="s">
        <v>568</v>
      </c>
      <c r="C171" s="160" t="s">
        <v>345</v>
      </c>
      <c r="D171" s="160">
        <v>6</v>
      </c>
      <c r="E171" s="160">
        <v>2.66</v>
      </c>
      <c r="F171" s="161">
        <v>2728</v>
      </c>
      <c r="G171" s="162">
        <f t="shared" si="10"/>
        <v>1209.4133333333334</v>
      </c>
      <c r="H171" s="163">
        <v>2847</v>
      </c>
    </row>
    <row r="172" spans="1:8">
      <c r="A172" s="183" t="s">
        <v>569</v>
      </c>
      <c r="B172" s="180" t="s">
        <v>570</v>
      </c>
      <c r="C172" s="160" t="s">
        <v>345</v>
      </c>
      <c r="D172" s="160">
        <v>6</v>
      </c>
      <c r="E172" s="160">
        <v>2.66</v>
      </c>
      <c r="F172" s="161">
        <v>2728</v>
      </c>
      <c r="G172" s="162">
        <f t="shared" si="10"/>
        <v>1209.4133333333334</v>
      </c>
      <c r="H172" s="163">
        <v>2847</v>
      </c>
    </row>
    <row r="173" spans="1:8">
      <c r="A173" s="343" t="s">
        <v>571</v>
      </c>
      <c r="B173" s="343"/>
      <c r="C173" s="343"/>
      <c r="D173" s="343"/>
      <c r="E173" s="343"/>
      <c r="F173" s="343"/>
      <c r="G173" s="343"/>
      <c r="H173" s="212"/>
    </row>
    <row r="174" spans="1:8">
      <c r="A174" s="183"/>
      <c r="B174" s="180" t="s">
        <v>572</v>
      </c>
      <c r="C174" s="159" t="s">
        <v>573</v>
      </c>
      <c r="D174" s="159">
        <v>6</v>
      </c>
      <c r="E174" s="159">
        <v>0.86</v>
      </c>
      <c r="F174" s="161">
        <v>3547</v>
      </c>
      <c r="G174" s="162">
        <f t="shared" ref="G174:G186" si="11">F174*E174/D174</f>
        <v>508.40333333333336</v>
      </c>
      <c r="H174" s="163">
        <v>3701</v>
      </c>
    </row>
    <row r="175" spans="1:8">
      <c r="A175" s="183"/>
      <c r="B175" s="180" t="s">
        <v>574</v>
      </c>
      <c r="C175" s="159" t="s">
        <v>573</v>
      </c>
      <c r="D175" s="159">
        <v>6</v>
      </c>
      <c r="E175" s="159">
        <v>0.86</v>
      </c>
      <c r="F175" s="161">
        <v>3779</v>
      </c>
      <c r="G175" s="162">
        <f t="shared" si="11"/>
        <v>541.65666666666664</v>
      </c>
      <c r="H175" s="163">
        <v>3943</v>
      </c>
    </row>
    <row r="176" spans="1:8">
      <c r="A176" s="183"/>
      <c r="B176" s="180" t="s">
        <v>575</v>
      </c>
      <c r="C176" s="159" t="s">
        <v>573</v>
      </c>
      <c r="D176" s="159">
        <v>6</v>
      </c>
      <c r="E176" s="159">
        <v>0.86</v>
      </c>
      <c r="F176" s="161">
        <v>3246</v>
      </c>
      <c r="G176" s="162">
        <f t="shared" si="11"/>
        <v>465.26</v>
      </c>
      <c r="H176" s="163">
        <v>3387</v>
      </c>
    </row>
    <row r="177" spans="1:8">
      <c r="A177" s="183" t="s">
        <v>576</v>
      </c>
      <c r="B177" s="180" t="s">
        <v>577</v>
      </c>
      <c r="C177" s="159" t="s">
        <v>573</v>
      </c>
      <c r="D177" s="159">
        <v>6</v>
      </c>
      <c r="E177" s="159">
        <v>0.86</v>
      </c>
      <c r="F177" s="161">
        <v>3735</v>
      </c>
      <c r="G177" s="162">
        <f t="shared" si="11"/>
        <v>535.35</v>
      </c>
      <c r="H177" s="163">
        <v>3898</v>
      </c>
    </row>
    <row r="178" spans="1:8">
      <c r="A178" s="183" t="s">
        <v>578</v>
      </c>
      <c r="B178" s="180" t="s">
        <v>579</v>
      </c>
      <c r="C178" s="159" t="s">
        <v>573</v>
      </c>
      <c r="D178" s="159">
        <v>6</v>
      </c>
      <c r="E178" s="159">
        <v>0.86</v>
      </c>
      <c r="F178" s="161">
        <v>3840</v>
      </c>
      <c r="G178" s="162">
        <f t="shared" si="11"/>
        <v>550.4</v>
      </c>
      <c r="H178" s="163">
        <v>4007</v>
      </c>
    </row>
    <row r="179" spans="1:8">
      <c r="A179" s="183" t="s">
        <v>580</v>
      </c>
      <c r="B179" s="180" t="s">
        <v>581</v>
      </c>
      <c r="C179" s="159" t="s">
        <v>573</v>
      </c>
      <c r="D179" s="159">
        <v>6</v>
      </c>
      <c r="E179" s="159">
        <v>0.86</v>
      </c>
      <c r="F179" s="161">
        <v>3735</v>
      </c>
      <c r="G179" s="162">
        <f t="shared" si="11"/>
        <v>535.35</v>
      </c>
      <c r="H179" s="163">
        <v>3898</v>
      </c>
    </row>
    <row r="180" spans="1:8">
      <c r="A180" s="183" t="s">
        <v>489</v>
      </c>
      <c r="B180" s="180" t="s">
        <v>582</v>
      </c>
      <c r="C180" s="159" t="s">
        <v>573</v>
      </c>
      <c r="D180" s="159">
        <v>6</v>
      </c>
      <c r="E180" s="159">
        <v>0.86</v>
      </c>
      <c r="F180" s="161">
        <v>3465</v>
      </c>
      <c r="G180" s="162">
        <f t="shared" si="11"/>
        <v>496.65000000000003</v>
      </c>
      <c r="H180" s="163">
        <v>3616</v>
      </c>
    </row>
    <row r="181" spans="1:8">
      <c r="A181" s="183" t="s">
        <v>583</v>
      </c>
      <c r="B181" s="180" t="s">
        <v>584</v>
      </c>
      <c r="C181" s="159" t="s">
        <v>573</v>
      </c>
      <c r="D181" s="159">
        <v>6</v>
      </c>
      <c r="E181" s="159">
        <v>0.86</v>
      </c>
      <c r="F181" s="161">
        <v>3726</v>
      </c>
      <c r="G181" s="162">
        <f t="shared" si="11"/>
        <v>534.06000000000006</v>
      </c>
      <c r="H181" s="163">
        <v>3888</v>
      </c>
    </row>
    <row r="182" spans="1:8">
      <c r="A182" s="183" t="s">
        <v>491</v>
      </c>
      <c r="B182" s="180" t="s">
        <v>585</v>
      </c>
      <c r="C182" s="159" t="s">
        <v>573</v>
      </c>
      <c r="D182" s="159">
        <v>6</v>
      </c>
      <c r="E182" s="159">
        <v>0.86</v>
      </c>
      <c r="F182" s="161">
        <v>4180</v>
      </c>
      <c r="G182" s="162">
        <f t="shared" si="11"/>
        <v>599.13333333333333</v>
      </c>
      <c r="H182" s="163">
        <v>4362</v>
      </c>
    </row>
    <row r="183" spans="1:8">
      <c r="A183" s="183" t="s">
        <v>586</v>
      </c>
      <c r="B183" s="180" t="s">
        <v>587</v>
      </c>
      <c r="C183" s="159" t="s">
        <v>573</v>
      </c>
      <c r="D183" s="159">
        <v>6</v>
      </c>
      <c r="E183" s="159">
        <v>0.86</v>
      </c>
      <c r="F183" s="161">
        <v>3735</v>
      </c>
      <c r="G183" s="162">
        <f t="shared" si="11"/>
        <v>535.35</v>
      </c>
      <c r="H183" s="163">
        <v>3898</v>
      </c>
    </row>
    <row r="184" spans="1:8">
      <c r="A184" s="183" t="s">
        <v>588</v>
      </c>
      <c r="B184" s="180" t="s">
        <v>589</v>
      </c>
      <c r="C184" s="159" t="s">
        <v>573</v>
      </c>
      <c r="D184" s="159">
        <v>6</v>
      </c>
      <c r="E184" s="159">
        <v>0.86</v>
      </c>
      <c r="F184" s="161">
        <v>3726</v>
      </c>
      <c r="G184" s="162">
        <f t="shared" si="11"/>
        <v>534.06000000000006</v>
      </c>
      <c r="H184" s="163">
        <v>3888</v>
      </c>
    </row>
    <row r="185" spans="1:8">
      <c r="A185" s="183" t="s">
        <v>590</v>
      </c>
      <c r="B185" s="180" t="s">
        <v>591</v>
      </c>
      <c r="C185" s="159" t="s">
        <v>573</v>
      </c>
      <c r="D185" s="159">
        <v>6</v>
      </c>
      <c r="E185" s="159">
        <v>0.86</v>
      </c>
      <c r="F185" s="161">
        <v>3589</v>
      </c>
      <c r="G185" s="162">
        <f t="shared" si="11"/>
        <v>514.42333333333329</v>
      </c>
      <c r="H185" s="163">
        <v>3745</v>
      </c>
    </row>
    <row r="186" spans="1:8">
      <c r="A186" s="183" t="s">
        <v>592</v>
      </c>
      <c r="B186" s="180" t="s">
        <v>593</v>
      </c>
      <c r="C186" s="159" t="s">
        <v>573</v>
      </c>
      <c r="D186" s="159">
        <v>6</v>
      </c>
      <c r="E186" s="159">
        <v>0.86</v>
      </c>
      <c r="F186" s="161">
        <v>3840</v>
      </c>
      <c r="G186" s="162">
        <f t="shared" si="11"/>
        <v>550.4</v>
      </c>
      <c r="H186" s="163">
        <v>4007</v>
      </c>
    </row>
    <row r="187" spans="1:8">
      <c r="A187" s="343" t="s">
        <v>594</v>
      </c>
      <c r="B187" s="343"/>
      <c r="C187" s="343"/>
      <c r="D187" s="343"/>
      <c r="E187" s="343"/>
      <c r="F187" s="343"/>
      <c r="G187" s="343"/>
      <c r="H187" s="212"/>
    </row>
    <row r="188" spans="1:8">
      <c r="A188" s="183"/>
      <c r="B188" s="180" t="s">
        <v>595</v>
      </c>
      <c r="C188" s="159" t="s">
        <v>596</v>
      </c>
      <c r="D188" s="159">
        <v>6</v>
      </c>
      <c r="E188" s="159">
        <v>2.1800000000000002</v>
      </c>
      <c r="F188" s="161">
        <v>4164</v>
      </c>
      <c r="G188" s="162">
        <f t="shared" ref="G188:G204" si="12">F188*E188/D188</f>
        <v>1512.92</v>
      </c>
      <c r="H188" s="163">
        <v>4345</v>
      </c>
    </row>
    <row r="189" spans="1:8">
      <c r="A189" s="183"/>
      <c r="B189" s="180" t="s">
        <v>597</v>
      </c>
      <c r="C189" s="159" t="s">
        <v>596</v>
      </c>
      <c r="D189" s="159">
        <v>6</v>
      </c>
      <c r="E189" s="159">
        <v>2.1800000000000002</v>
      </c>
      <c r="F189" s="161">
        <v>4265</v>
      </c>
      <c r="G189" s="162">
        <f t="shared" si="12"/>
        <v>1549.6166666666668</v>
      </c>
      <c r="H189" s="163">
        <v>4451</v>
      </c>
    </row>
    <row r="190" spans="1:8">
      <c r="A190" s="183"/>
      <c r="B190" s="180" t="s">
        <v>598</v>
      </c>
      <c r="C190" s="159" t="s">
        <v>596</v>
      </c>
      <c r="D190" s="159">
        <v>6</v>
      </c>
      <c r="E190" s="159">
        <v>2.1800000000000002</v>
      </c>
      <c r="F190" s="161">
        <v>4265</v>
      </c>
      <c r="G190" s="162">
        <f t="shared" si="12"/>
        <v>1549.6166666666668</v>
      </c>
      <c r="H190" s="163">
        <v>4451</v>
      </c>
    </row>
    <row r="191" spans="1:8">
      <c r="A191" s="183"/>
      <c r="B191" s="180" t="s">
        <v>599</v>
      </c>
      <c r="C191" s="159" t="s">
        <v>596</v>
      </c>
      <c r="D191" s="159">
        <v>6</v>
      </c>
      <c r="E191" s="159">
        <v>2.1800000000000002</v>
      </c>
      <c r="F191" s="161">
        <v>4935</v>
      </c>
      <c r="G191" s="162">
        <f t="shared" si="12"/>
        <v>1793.0500000000002</v>
      </c>
      <c r="H191" s="163">
        <v>5150</v>
      </c>
    </row>
    <row r="192" spans="1:8">
      <c r="A192" s="183" t="s">
        <v>473</v>
      </c>
      <c r="B192" s="180" t="s">
        <v>600</v>
      </c>
      <c r="C192" s="159" t="s">
        <v>596</v>
      </c>
      <c r="D192" s="159">
        <v>6</v>
      </c>
      <c r="E192" s="159">
        <v>2.1800000000000002</v>
      </c>
      <c r="F192" s="161">
        <v>4655</v>
      </c>
      <c r="G192" s="162">
        <f t="shared" si="12"/>
        <v>1691.3166666666668</v>
      </c>
      <c r="H192" s="163">
        <v>4857</v>
      </c>
    </row>
    <row r="193" spans="1:8">
      <c r="A193" s="183" t="s">
        <v>601</v>
      </c>
      <c r="B193" s="180" t="s">
        <v>602</v>
      </c>
      <c r="C193" s="159" t="s">
        <v>596</v>
      </c>
      <c r="D193" s="159">
        <v>6</v>
      </c>
      <c r="E193" s="159">
        <v>2.1800000000000002</v>
      </c>
      <c r="F193" s="161">
        <v>5241</v>
      </c>
      <c r="G193" s="162">
        <f t="shared" si="12"/>
        <v>1904.2300000000002</v>
      </c>
      <c r="H193" s="163">
        <v>5469</v>
      </c>
    </row>
    <row r="194" spans="1:8">
      <c r="A194" s="183" t="s">
        <v>512</v>
      </c>
      <c r="B194" s="180" t="s">
        <v>603</v>
      </c>
      <c r="C194" s="159" t="s">
        <v>596</v>
      </c>
      <c r="D194" s="159">
        <v>6</v>
      </c>
      <c r="E194" s="159">
        <v>2.1800000000000002</v>
      </c>
      <c r="F194" s="161">
        <v>5240</v>
      </c>
      <c r="G194" s="162">
        <f t="shared" si="12"/>
        <v>1903.8666666666668</v>
      </c>
      <c r="H194" s="163">
        <v>5468</v>
      </c>
    </row>
    <row r="195" spans="1:8">
      <c r="A195" s="183" t="s">
        <v>604</v>
      </c>
      <c r="B195" s="180" t="s">
        <v>605</v>
      </c>
      <c r="C195" s="159" t="s">
        <v>596</v>
      </c>
      <c r="D195" s="159">
        <v>6</v>
      </c>
      <c r="E195" s="159">
        <v>2.1800000000000002</v>
      </c>
      <c r="F195" s="161">
        <v>4440</v>
      </c>
      <c r="G195" s="162">
        <f t="shared" si="12"/>
        <v>1613.2</v>
      </c>
      <c r="H195" s="163">
        <v>4633</v>
      </c>
    </row>
    <row r="196" spans="1:8">
      <c r="A196" s="183" t="s">
        <v>606</v>
      </c>
      <c r="B196" s="180" t="s">
        <v>607</v>
      </c>
      <c r="C196" s="159" t="s">
        <v>596</v>
      </c>
      <c r="D196" s="159">
        <v>6</v>
      </c>
      <c r="E196" s="159">
        <v>2.1800000000000002</v>
      </c>
      <c r="F196" s="161">
        <v>4548</v>
      </c>
      <c r="G196" s="162">
        <f t="shared" si="12"/>
        <v>1652.4400000000003</v>
      </c>
      <c r="H196" s="163">
        <v>4746</v>
      </c>
    </row>
    <row r="197" spans="1:8">
      <c r="A197" s="183" t="s">
        <v>608</v>
      </c>
      <c r="B197" s="180" t="s">
        <v>609</v>
      </c>
      <c r="C197" s="159" t="s">
        <v>596</v>
      </c>
      <c r="D197" s="159">
        <v>6</v>
      </c>
      <c r="E197" s="159">
        <v>2.1800000000000002</v>
      </c>
      <c r="F197" s="161">
        <v>4440</v>
      </c>
      <c r="G197" s="162">
        <f t="shared" si="12"/>
        <v>1613.2</v>
      </c>
      <c r="H197" s="163">
        <v>4633</v>
      </c>
    </row>
    <row r="198" spans="1:8">
      <c r="A198" s="183" t="s">
        <v>489</v>
      </c>
      <c r="B198" s="180" t="s">
        <v>610</v>
      </c>
      <c r="C198" s="159" t="s">
        <v>596</v>
      </c>
      <c r="D198" s="159">
        <v>6</v>
      </c>
      <c r="E198" s="159">
        <v>2.1800000000000002</v>
      </c>
      <c r="F198" s="161">
        <v>4265</v>
      </c>
      <c r="G198" s="162">
        <f t="shared" si="12"/>
        <v>1549.6166666666668</v>
      </c>
      <c r="H198" s="163">
        <v>4451</v>
      </c>
    </row>
    <row r="199" spans="1:8">
      <c r="A199" s="183" t="s">
        <v>611</v>
      </c>
      <c r="B199" s="180" t="s">
        <v>612</v>
      </c>
      <c r="C199" s="159" t="s">
        <v>596</v>
      </c>
      <c r="D199" s="159">
        <v>6</v>
      </c>
      <c r="E199" s="159">
        <v>2.1800000000000002</v>
      </c>
      <c r="F199" s="161">
        <v>4501</v>
      </c>
      <c r="G199" s="162">
        <f t="shared" si="12"/>
        <v>1635.3633333333335</v>
      </c>
      <c r="H199" s="163">
        <v>4697</v>
      </c>
    </row>
    <row r="200" spans="1:8">
      <c r="A200" s="183" t="s">
        <v>495</v>
      </c>
      <c r="B200" s="180" t="s">
        <v>613</v>
      </c>
      <c r="C200" s="159" t="s">
        <v>596</v>
      </c>
      <c r="D200" s="159">
        <v>6</v>
      </c>
      <c r="E200" s="159">
        <v>2.1800000000000002</v>
      </c>
      <c r="F200" s="161">
        <v>5355</v>
      </c>
      <c r="G200" s="162">
        <f t="shared" si="12"/>
        <v>1945.6500000000003</v>
      </c>
      <c r="H200" s="163">
        <v>5588</v>
      </c>
    </row>
    <row r="201" spans="1:8">
      <c r="A201" s="183" t="s">
        <v>614</v>
      </c>
      <c r="B201" s="180" t="s">
        <v>615</v>
      </c>
      <c r="C201" s="159" t="s">
        <v>596</v>
      </c>
      <c r="D201" s="159">
        <v>6</v>
      </c>
      <c r="E201" s="159">
        <v>2.1800000000000002</v>
      </c>
      <c r="F201" s="161">
        <v>4265</v>
      </c>
      <c r="G201" s="162">
        <f t="shared" si="12"/>
        <v>1549.6166666666668</v>
      </c>
      <c r="H201" s="163">
        <v>4451</v>
      </c>
    </row>
    <row r="202" spans="1:8">
      <c r="A202" s="183" t="s">
        <v>467</v>
      </c>
      <c r="B202" s="180" t="s">
        <v>616</v>
      </c>
      <c r="C202" s="159" t="s">
        <v>596</v>
      </c>
      <c r="D202" s="159">
        <v>6</v>
      </c>
      <c r="E202" s="159">
        <v>2.1800000000000002</v>
      </c>
      <c r="F202" s="161">
        <v>4083</v>
      </c>
      <c r="G202" s="162">
        <f t="shared" si="12"/>
        <v>1483.49</v>
      </c>
      <c r="H202" s="163">
        <v>4260</v>
      </c>
    </row>
    <row r="203" spans="1:8">
      <c r="A203" s="183" t="s">
        <v>617</v>
      </c>
      <c r="B203" s="180" t="s">
        <v>618</v>
      </c>
      <c r="C203" s="159" t="s">
        <v>596</v>
      </c>
      <c r="D203" s="159">
        <v>6</v>
      </c>
      <c r="E203" s="159">
        <v>2.1800000000000002</v>
      </c>
      <c r="F203" s="161">
        <v>4691</v>
      </c>
      <c r="G203" s="162">
        <f t="shared" si="12"/>
        <v>1704.3966666666668</v>
      </c>
      <c r="H203" s="163">
        <v>4895</v>
      </c>
    </row>
    <row r="204" spans="1:8">
      <c r="A204" s="183" t="s">
        <v>619</v>
      </c>
      <c r="B204" s="180" t="s">
        <v>620</v>
      </c>
      <c r="C204" s="159" t="s">
        <v>596</v>
      </c>
      <c r="D204" s="159">
        <v>6</v>
      </c>
      <c r="E204" s="159">
        <v>2.1800000000000002</v>
      </c>
      <c r="F204" s="161">
        <v>4501</v>
      </c>
      <c r="G204" s="162">
        <f t="shared" si="12"/>
        <v>1635.3633333333335</v>
      </c>
      <c r="H204" s="163">
        <v>4697</v>
      </c>
    </row>
    <row r="205" spans="1:8" ht="15.75">
      <c r="A205" s="342" t="s">
        <v>621</v>
      </c>
      <c r="B205" s="342"/>
      <c r="C205" s="342"/>
      <c r="D205" s="342"/>
      <c r="E205" s="342"/>
      <c r="F205" s="342"/>
      <c r="G205" s="342"/>
      <c r="H205" s="213"/>
    </row>
    <row r="206" spans="1:8" ht="26.25">
      <c r="A206" s="214" t="s">
        <v>622</v>
      </c>
      <c r="B206" s="196" t="s">
        <v>623</v>
      </c>
      <c r="C206" s="159" t="s">
        <v>596</v>
      </c>
      <c r="D206" s="159">
        <v>6</v>
      </c>
      <c r="E206" s="159">
        <v>2.1800000000000002</v>
      </c>
      <c r="F206" s="192">
        <v>5400</v>
      </c>
      <c r="G206" s="199">
        <f t="shared" ref="G206:G213" si="13">F206*E206/D206</f>
        <v>1962</v>
      </c>
      <c r="H206" s="194">
        <v>5635</v>
      </c>
    </row>
    <row r="207" spans="1:8">
      <c r="A207" s="214" t="s">
        <v>624</v>
      </c>
      <c r="B207" s="180" t="s">
        <v>625</v>
      </c>
      <c r="C207" s="159" t="s">
        <v>596</v>
      </c>
      <c r="D207" s="159">
        <v>6</v>
      </c>
      <c r="E207" s="159">
        <v>2.1800000000000002</v>
      </c>
      <c r="F207" s="161">
        <v>5494</v>
      </c>
      <c r="G207" s="162">
        <f t="shared" si="13"/>
        <v>1996.1533333333334</v>
      </c>
      <c r="H207" s="163">
        <v>5733</v>
      </c>
    </row>
    <row r="208" spans="1:8">
      <c r="A208" s="157" t="s">
        <v>626</v>
      </c>
      <c r="B208" s="180" t="s">
        <v>627</v>
      </c>
      <c r="C208" s="159" t="s">
        <v>596</v>
      </c>
      <c r="D208" s="159">
        <v>6</v>
      </c>
      <c r="E208" s="159">
        <v>2.1800000000000002</v>
      </c>
      <c r="F208" s="161">
        <v>5839</v>
      </c>
      <c r="G208" s="162">
        <f t="shared" si="13"/>
        <v>2121.5033333333336</v>
      </c>
      <c r="H208" s="163">
        <v>6093</v>
      </c>
    </row>
    <row r="209" spans="1:8">
      <c r="A209" s="214" t="s">
        <v>628</v>
      </c>
      <c r="B209" s="180" t="s">
        <v>629</v>
      </c>
      <c r="C209" s="159" t="s">
        <v>596</v>
      </c>
      <c r="D209" s="159">
        <v>6</v>
      </c>
      <c r="E209" s="159">
        <v>2.1800000000000002</v>
      </c>
      <c r="F209" s="161">
        <v>5535</v>
      </c>
      <c r="G209" s="162">
        <f t="shared" si="13"/>
        <v>2011.0500000000002</v>
      </c>
      <c r="H209" s="163">
        <v>5776</v>
      </c>
    </row>
    <row r="210" spans="1:8">
      <c r="A210" s="214" t="s">
        <v>630</v>
      </c>
      <c r="B210" s="180" t="s">
        <v>631</v>
      </c>
      <c r="C210" s="159" t="s">
        <v>596</v>
      </c>
      <c r="D210" s="159">
        <v>6</v>
      </c>
      <c r="E210" s="159">
        <v>2.1800000000000002</v>
      </c>
      <c r="F210" s="161">
        <v>5400</v>
      </c>
      <c r="G210" s="162">
        <f t="shared" si="13"/>
        <v>1962</v>
      </c>
      <c r="H210" s="163">
        <v>5635</v>
      </c>
    </row>
    <row r="211" spans="1:8">
      <c r="A211" s="214" t="s">
        <v>632</v>
      </c>
      <c r="B211" s="180" t="s">
        <v>633</v>
      </c>
      <c r="C211" s="159" t="s">
        <v>596</v>
      </c>
      <c r="D211" s="159">
        <v>6</v>
      </c>
      <c r="E211" s="159">
        <v>2.1800000000000002</v>
      </c>
      <c r="F211" s="161">
        <v>5095</v>
      </c>
      <c r="G211" s="162">
        <f t="shared" si="13"/>
        <v>1851.1833333333334</v>
      </c>
      <c r="H211" s="163">
        <v>5316</v>
      </c>
    </row>
    <row r="212" spans="1:8">
      <c r="A212" s="214" t="s">
        <v>634</v>
      </c>
      <c r="B212" s="180" t="s">
        <v>635</v>
      </c>
      <c r="C212" s="159" t="s">
        <v>596</v>
      </c>
      <c r="D212" s="159">
        <v>6</v>
      </c>
      <c r="E212" s="159">
        <v>2.1800000000000002</v>
      </c>
      <c r="F212" s="161">
        <v>5622</v>
      </c>
      <c r="G212" s="162">
        <f t="shared" si="13"/>
        <v>2042.66</v>
      </c>
      <c r="H212" s="163">
        <v>5867</v>
      </c>
    </row>
    <row r="213" spans="1:8">
      <c r="A213" s="214" t="s">
        <v>636</v>
      </c>
      <c r="B213" s="180" t="s">
        <v>637</v>
      </c>
      <c r="C213" s="159" t="s">
        <v>596</v>
      </c>
      <c r="D213" s="159">
        <v>6</v>
      </c>
      <c r="E213" s="159">
        <v>2.1800000000000002</v>
      </c>
      <c r="F213" s="161">
        <v>5400</v>
      </c>
      <c r="G213" s="162">
        <f t="shared" si="13"/>
        <v>1962</v>
      </c>
      <c r="H213" s="163">
        <v>5635</v>
      </c>
    </row>
    <row r="214" spans="1:8">
      <c r="A214" s="343" t="s">
        <v>638</v>
      </c>
      <c r="B214" s="343"/>
      <c r="C214" s="343"/>
      <c r="D214" s="343"/>
      <c r="E214" s="343"/>
      <c r="F214" s="343"/>
      <c r="G214" s="343"/>
      <c r="H214" s="212"/>
    </row>
    <row r="215" spans="1:8">
      <c r="A215" s="214" t="s">
        <v>639</v>
      </c>
      <c r="B215" s="215" t="s">
        <v>640</v>
      </c>
      <c r="C215" s="159" t="s">
        <v>306</v>
      </c>
      <c r="D215" s="159">
        <v>6</v>
      </c>
      <c r="E215" s="159">
        <v>1.18</v>
      </c>
      <c r="F215" s="161">
        <v>3805</v>
      </c>
      <c r="G215" s="162">
        <f t="shared" ref="G215:G228" si="14">F215*E215/D215</f>
        <v>748.31666666666661</v>
      </c>
      <c r="H215" s="163">
        <v>3960</v>
      </c>
    </row>
    <row r="216" spans="1:8">
      <c r="A216" s="214" t="s">
        <v>641</v>
      </c>
      <c r="B216" s="215" t="s">
        <v>642</v>
      </c>
      <c r="C216" s="159" t="s">
        <v>306</v>
      </c>
      <c r="D216" s="159">
        <v>6</v>
      </c>
      <c r="E216" s="159">
        <v>1.18</v>
      </c>
      <c r="F216" s="161">
        <v>3805</v>
      </c>
      <c r="G216" s="162">
        <f t="shared" si="14"/>
        <v>748.31666666666661</v>
      </c>
      <c r="H216" s="163">
        <v>3960</v>
      </c>
    </row>
    <row r="217" spans="1:8">
      <c r="A217" s="157" t="s">
        <v>643</v>
      </c>
      <c r="B217" s="216" t="s">
        <v>644</v>
      </c>
      <c r="C217" s="159" t="s">
        <v>306</v>
      </c>
      <c r="D217" s="159">
        <v>6</v>
      </c>
      <c r="E217" s="159">
        <v>1.18</v>
      </c>
      <c r="F217" s="161">
        <v>3805</v>
      </c>
      <c r="G217" s="162">
        <f t="shared" si="14"/>
        <v>748.31666666666661</v>
      </c>
      <c r="H217" s="163">
        <v>3960</v>
      </c>
    </row>
    <row r="218" spans="1:8">
      <c r="A218" s="157" t="s">
        <v>643</v>
      </c>
      <c r="B218" s="216" t="s">
        <v>644</v>
      </c>
      <c r="C218" s="159" t="s">
        <v>304</v>
      </c>
      <c r="D218" s="159">
        <v>6</v>
      </c>
      <c r="E218" s="159">
        <v>0.98399999999999999</v>
      </c>
      <c r="F218" s="161">
        <v>3805</v>
      </c>
      <c r="G218" s="162">
        <f t="shared" si="14"/>
        <v>624.02</v>
      </c>
      <c r="H218" s="163">
        <v>3960</v>
      </c>
    </row>
    <row r="219" spans="1:8">
      <c r="A219" s="157" t="s">
        <v>645</v>
      </c>
      <c r="B219" s="216" t="s">
        <v>646</v>
      </c>
      <c r="C219" s="159" t="s">
        <v>306</v>
      </c>
      <c r="D219" s="159">
        <v>6</v>
      </c>
      <c r="E219" s="159">
        <v>1.18</v>
      </c>
      <c r="F219" s="161">
        <v>3805</v>
      </c>
      <c r="G219" s="162">
        <f t="shared" si="14"/>
        <v>748.31666666666661</v>
      </c>
      <c r="H219" s="163">
        <v>3960</v>
      </c>
    </row>
    <row r="220" spans="1:8">
      <c r="A220" s="157" t="s">
        <v>645</v>
      </c>
      <c r="B220" s="216" t="s">
        <v>646</v>
      </c>
      <c r="C220" s="159" t="s">
        <v>304</v>
      </c>
      <c r="D220" s="159">
        <v>6</v>
      </c>
      <c r="E220" s="159">
        <v>0.98399999999999999</v>
      </c>
      <c r="F220" s="161">
        <v>3805</v>
      </c>
      <c r="G220" s="162">
        <f t="shared" si="14"/>
        <v>624.02</v>
      </c>
      <c r="H220" s="163">
        <v>3960</v>
      </c>
    </row>
    <row r="221" spans="1:8">
      <c r="A221" s="157" t="s">
        <v>647</v>
      </c>
      <c r="B221" s="215" t="s">
        <v>648</v>
      </c>
      <c r="C221" s="159" t="s">
        <v>306</v>
      </c>
      <c r="D221" s="159">
        <v>6</v>
      </c>
      <c r="E221" s="159">
        <v>1.18</v>
      </c>
      <c r="F221" s="161">
        <v>3805</v>
      </c>
      <c r="G221" s="162">
        <f t="shared" si="14"/>
        <v>748.31666666666661</v>
      </c>
      <c r="H221" s="163">
        <v>3960</v>
      </c>
    </row>
    <row r="222" spans="1:8">
      <c r="A222" s="157" t="s">
        <v>647</v>
      </c>
      <c r="B222" s="215" t="s">
        <v>648</v>
      </c>
      <c r="C222" s="159" t="s">
        <v>304</v>
      </c>
      <c r="D222" s="159">
        <v>6</v>
      </c>
      <c r="E222" s="159">
        <v>0.98399999999999999</v>
      </c>
      <c r="F222" s="161">
        <v>3805</v>
      </c>
      <c r="G222" s="162">
        <f t="shared" si="14"/>
        <v>624.02</v>
      </c>
      <c r="H222" s="163">
        <v>3960</v>
      </c>
    </row>
    <row r="223" spans="1:8">
      <c r="A223" s="214" t="s">
        <v>649</v>
      </c>
      <c r="B223" s="215" t="s">
        <v>650</v>
      </c>
      <c r="C223" s="159" t="s">
        <v>306</v>
      </c>
      <c r="D223" s="159">
        <v>6</v>
      </c>
      <c r="E223" s="159">
        <v>1.18</v>
      </c>
      <c r="F223" s="161">
        <v>3805</v>
      </c>
      <c r="G223" s="162">
        <f t="shared" si="14"/>
        <v>748.31666666666661</v>
      </c>
      <c r="H223" s="163">
        <v>3960</v>
      </c>
    </row>
    <row r="224" spans="1:8">
      <c r="A224" s="214" t="s">
        <v>649</v>
      </c>
      <c r="B224" s="215" t="s">
        <v>650</v>
      </c>
      <c r="C224" s="159" t="s">
        <v>304</v>
      </c>
      <c r="D224" s="159">
        <v>6</v>
      </c>
      <c r="E224" s="159">
        <v>0.98399999999999999</v>
      </c>
      <c r="F224" s="161">
        <v>3805</v>
      </c>
      <c r="G224" s="162">
        <f t="shared" si="14"/>
        <v>624.02</v>
      </c>
      <c r="H224" s="163">
        <v>3960</v>
      </c>
    </row>
    <row r="225" spans="1:8">
      <c r="A225" s="214" t="s">
        <v>651</v>
      </c>
      <c r="B225" s="215" t="s">
        <v>652</v>
      </c>
      <c r="C225" s="159" t="s">
        <v>306</v>
      </c>
      <c r="D225" s="159">
        <v>6</v>
      </c>
      <c r="E225" s="159">
        <v>1.18</v>
      </c>
      <c r="F225" s="161">
        <v>3805</v>
      </c>
      <c r="G225" s="162">
        <f t="shared" si="14"/>
        <v>748.31666666666661</v>
      </c>
      <c r="H225" s="163">
        <v>3960</v>
      </c>
    </row>
    <row r="226" spans="1:8">
      <c r="A226" s="214" t="s">
        <v>651</v>
      </c>
      <c r="B226" s="215" t="s">
        <v>652</v>
      </c>
      <c r="C226" s="159" t="s">
        <v>304</v>
      </c>
      <c r="D226" s="159">
        <v>6</v>
      </c>
      <c r="E226" s="159">
        <v>0.98399999999999999</v>
      </c>
      <c r="F226" s="161">
        <v>3805</v>
      </c>
      <c r="G226" s="162">
        <f t="shared" si="14"/>
        <v>624.02</v>
      </c>
      <c r="H226" s="163">
        <v>3960</v>
      </c>
    </row>
    <row r="227" spans="1:8">
      <c r="A227" s="214" t="s">
        <v>653</v>
      </c>
      <c r="B227" s="215" t="s">
        <v>654</v>
      </c>
      <c r="C227" s="159" t="s">
        <v>306</v>
      </c>
      <c r="D227" s="159">
        <v>6</v>
      </c>
      <c r="E227" s="159">
        <v>1.18</v>
      </c>
      <c r="F227" s="161">
        <v>3805</v>
      </c>
      <c r="G227" s="162">
        <f t="shared" si="14"/>
        <v>748.31666666666661</v>
      </c>
      <c r="H227" s="163">
        <v>3960</v>
      </c>
    </row>
    <row r="228" spans="1:8">
      <c r="A228" s="214" t="s">
        <v>653</v>
      </c>
      <c r="B228" s="215" t="s">
        <v>654</v>
      </c>
      <c r="C228" s="159" t="s">
        <v>304</v>
      </c>
      <c r="D228" s="159">
        <v>6</v>
      </c>
      <c r="E228" s="159">
        <v>0.98399999999999999</v>
      </c>
      <c r="F228" s="161">
        <v>3805</v>
      </c>
      <c r="G228" s="162">
        <f t="shared" si="14"/>
        <v>624.02</v>
      </c>
      <c r="H228" s="163">
        <v>3960</v>
      </c>
    </row>
    <row r="229" spans="1:8" ht="16.899999999999999" customHeight="1">
      <c r="A229" s="344" t="s">
        <v>655</v>
      </c>
      <c r="B229" s="344"/>
      <c r="C229" s="344"/>
      <c r="D229" s="344"/>
      <c r="E229" s="344"/>
      <c r="F229" s="344"/>
      <c r="G229" s="344"/>
      <c r="H229" s="212"/>
    </row>
    <row r="230" spans="1:8">
      <c r="A230" s="214" t="s">
        <v>656</v>
      </c>
      <c r="B230" s="215" t="s">
        <v>657</v>
      </c>
      <c r="C230" s="159" t="s">
        <v>596</v>
      </c>
      <c r="D230" s="159">
        <v>6</v>
      </c>
      <c r="E230" s="159">
        <v>2.1800000000000002</v>
      </c>
      <c r="F230" s="217">
        <v>4833</v>
      </c>
      <c r="G230" s="162">
        <f t="shared" ref="G230:G237" si="15">F230*E230/D230</f>
        <v>1755.99</v>
      </c>
      <c r="H230" s="163">
        <v>5030</v>
      </c>
    </row>
    <row r="231" spans="1:8">
      <c r="A231" s="214" t="s">
        <v>658</v>
      </c>
      <c r="B231" s="215" t="s">
        <v>659</v>
      </c>
      <c r="C231" s="159" t="s">
        <v>596</v>
      </c>
      <c r="D231" s="159">
        <v>6</v>
      </c>
      <c r="E231" s="159">
        <v>2.1800000000000002</v>
      </c>
      <c r="F231" s="217">
        <v>4833</v>
      </c>
      <c r="G231" s="162">
        <f t="shared" si="15"/>
        <v>1755.99</v>
      </c>
      <c r="H231" s="163">
        <v>5030</v>
      </c>
    </row>
    <row r="232" spans="1:8">
      <c r="A232" s="214" t="s">
        <v>660</v>
      </c>
      <c r="B232" s="215" t="s">
        <v>661</v>
      </c>
      <c r="C232" s="159" t="s">
        <v>596</v>
      </c>
      <c r="D232" s="159">
        <v>6</v>
      </c>
      <c r="E232" s="159">
        <v>2.1800000000000002</v>
      </c>
      <c r="F232" s="217">
        <v>4833</v>
      </c>
      <c r="G232" s="162">
        <f t="shared" si="15"/>
        <v>1755.99</v>
      </c>
      <c r="H232" s="163">
        <v>5030</v>
      </c>
    </row>
    <row r="233" spans="1:8">
      <c r="A233" s="214" t="s">
        <v>662</v>
      </c>
      <c r="B233" s="215" t="s">
        <v>663</v>
      </c>
      <c r="C233" s="159" t="s">
        <v>596</v>
      </c>
      <c r="D233" s="159">
        <v>6</v>
      </c>
      <c r="E233" s="159">
        <v>2.1800000000000002</v>
      </c>
      <c r="F233" s="217">
        <v>4614</v>
      </c>
      <c r="G233" s="162">
        <f t="shared" si="15"/>
        <v>1676.42</v>
      </c>
      <c r="H233" s="163">
        <v>4802</v>
      </c>
    </row>
    <row r="234" spans="1:8">
      <c r="A234" s="214" t="s">
        <v>664</v>
      </c>
      <c r="B234" s="215" t="s">
        <v>665</v>
      </c>
      <c r="C234" s="159" t="s">
        <v>596</v>
      </c>
      <c r="D234" s="159">
        <v>6</v>
      </c>
      <c r="E234" s="159">
        <v>2.1800000000000002</v>
      </c>
      <c r="F234" s="217">
        <v>4833</v>
      </c>
      <c r="G234" s="162">
        <f t="shared" si="15"/>
        <v>1755.99</v>
      </c>
      <c r="H234" s="163">
        <v>5030</v>
      </c>
    </row>
    <row r="235" spans="1:8">
      <c r="A235" s="214" t="s">
        <v>666</v>
      </c>
      <c r="B235" s="215" t="s">
        <v>667</v>
      </c>
      <c r="C235" s="159" t="s">
        <v>596</v>
      </c>
      <c r="D235" s="159">
        <v>6</v>
      </c>
      <c r="E235" s="159">
        <v>2.1800000000000002</v>
      </c>
      <c r="F235" s="217">
        <v>4833</v>
      </c>
      <c r="G235" s="162">
        <f t="shared" si="15"/>
        <v>1755.99</v>
      </c>
      <c r="H235" s="163">
        <v>5030</v>
      </c>
    </row>
    <row r="236" spans="1:8">
      <c r="A236" s="214" t="s">
        <v>668</v>
      </c>
      <c r="B236" s="215" t="s">
        <v>669</v>
      </c>
      <c r="C236" s="159" t="s">
        <v>596</v>
      </c>
      <c r="D236" s="159">
        <v>6</v>
      </c>
      <c r="E236" s="159">
        <v>2.1800000000000002</v>
      </c>
      <c r="F236" s="217">
        <v>4833</v>
      </c>
      <c r="G236" s="162">
        <f t="shared" si="15"/>
        <v>1755.99</v>
      </c>
      <c r="H236" s="163">
        <v>5030</v>
      </c>
    </row>
    <row r="237" spans="1:8">
      <c r="A237" s="214" t="s">
        <v>670</v>
      </c>
      <c r="B237" s="215" t="s">
        <v>671</v>
      </c>
      <c r="C237" s="159" t="s">
        <v>596</v>
      </c>
      <c r="D237" s="159">
        <v>6</v>
      </c>
      <c r="E237" s="159">
        <v>2.1800000000000002</v>
      </c>
      <c r="F237" s="217">
        <v>4833</v>
      </c>
      <c r="G237" s="162">
        <f t="shared" si="15"/>
        <v>1755.99</v>
      </c>
      <c r="H237" s="163">
        <v>5030</v>
      </c>
    </row>
    <row r="238" spans="1:8" ht="16.899999999999999" customHeight="1">
      <c r="A238" s="345" t="s">
        <v>672</v>
      </c>
      <c r="B238" s="345"/>
      <c r="C238" s="345"/>
      <c r="D238" s="345"/>
      <c r="E238" s="345"/>
      <c r="F238" s="345"/>
      <c r="G238" s="345"/>
      <c r="H238" s="218"/>
    </row>
    <row r="239" spans="1:8" ht="15.75">
      <c r="A239" s="214"/>
      <c r="B239" s="215" t="s">
        <v>673</v>
      </c>
      <c r="C239" s="159" t="s">
        <v>596</v>
      </c>
      <c r="D239" s="159">
        <v>6</v>
      </c>
      <c r="E239" s="159">
        <v>2.1800000000000002</v>
      </c>
      <c r="F239" s="217">
        <v>5705</v>
      </c>
      <c r="G239" s="162">
        <f t="shared" ref="G239:G258" si="16">F239*E239/D239</f>
        <v>2072.8166666666671</v>
      </c>
      <c r="H239" s="219">
        <v>5937</v>
      </c>
    </row>
    <row r="240" spans="1:8" ht="15.75">
      <c r="A240" s="214"/>
      <c r="B240" s="215" t="s">
        <v>674</v>
      </c>
      <c r="C240" s="159" t="s">
        <v>596</v>
      </c>
      <c r="D240" s="159">
        <v>6</v>
      </c>
      <c r="E240" s="159">
        <v>2.1800000000000002</v>
      </c>
      <c r="F240" s="217">
        <v>5705</v>
      </c>
      <c r="G240" s="162">
        <f t="shared" si="16"/>
        <v>2072.8166666666671</v>
      </c>
      <c r="H240" s="219">
        <v>5937</v>
      </c>
    </row>
    <row r="241" spans="1:8" ht="15.75">
      <c r="A241" s="214"/>
      <c r="B241" s="215" t="s">
        <v>675</v>
      </c>
      <c r="C241" s="159" t="s">
        <v>596</v>
      </c>
      <c r="D241" s="159">
        <v>6</v>
      </c>
      <c r="E241" s="159">
        <v>2.1800000000000002</v>
      </c>
      <c r="F241" s="217">
        <v>5705</v>
      </c>
      <c r="G241" s="162">
        <f t="shared" si="16"/>
        <v>2072.8166666666671</v>
      </c>
      <c r="H241" s="219">
        <v>5937</v>
      </c>
    </row>
    <row r="242" spans="1:8" ht="15.75">
      <c r="A242" s="214"/>
      <c r="B242" s="215" t="s">
        <v>676</v>
      </c>
      <c r="C242" s="159" t="s">
        <v>596</v>
      </c>
      <c r="D242" s="159">
        <v>6</v>
      </c>
      <c r="E242" s="159">
        <v>2.1800000000000002</v>
      </c>
      <c r="F242" s="217">
        <v>5705</v>
      </c>
      <c r="G242" s="162">
        <f t="shared" si="16"/>
        <v>2072.8166666666671</v>
      </c>
      <c r="H242" s="219">
        <v>5937</v>
      </c>
    </row>
    <row r="243" spans="1:8" ht="15.75">
      <c r="A243" s="214"/>
      <c r="B243" s="215" t="s">
        <v>677</v>
      </c>
      <c r="C243" s="159" t="s">
        <v>596</v>
      </c>
      <c r="D243" s="159">
        <v>6</v>
      </c>
      <c r="E243" s="159">
        <v>2.1800000000000002</v>
      </c>
      <c r="F243" s="217">
        <v>5705</v>
      </c>
      <c r="G243" s="162">
        <f t="shared" si="16"/>
        <v>2072.8166666666671</v>
      </c>
      <c r="H243" s="219">
        <v>5937</v>
      </c>
    </row>
    <row r="244" spans="1:8" ht="15.75">
      <c r="A244" s="214"/>
      <c r="B244" s="215" t="s">
        <v>678</v>
      </c>
      <c r="C244" s="159" t="s">
        <v>596</v>
      </c>
      <c r="D244" s="159">
        <v>6</v>
      </c>
      <c r="E244" s="159">
        <v>2.1800000000000002</v>
      </c>
      <c r="F244" s="217">
        <v>5705</v>
      </c>
      <c r="G244" s="162">
        <f t="shared" si="16"/>
        <v>2072.8166666666671</v>
      </c>
      <c r="H244" s="219">
        <v>5937</v>
      </c>
    </row>
    <row r="245" spans="1:8" ht="15.75">
      <c r="A245" s="214"/>
      <c r="B245" s="215" t="s">
        <v>679</v>
      </c>
      <c r="C245" s="159" t="s">
        <v>596</v>
      </c>
      <c r="D245" s="159">
        <v>6</v>
      </c>
      <c r="E245" s="159">
        <v>2.1800000000000002</v>
      </c>
      <c r="F245" s="217">
        <v>5705</v>
      </c>
      <c r="G245" s="162">
        <f t="shared" si="16"/>
        <v>2072.8166666666671</v>
      </c>
      <c r="H245" s="219">
        <v>5937</v>
      </c>
    </row>
    <row r="246" spans="1:8" ht="15.75">
      <c r="A246" s="214"/>
      <c r="B246" s="215" t="s">
        <v>680</v>
      </c>
      <c r="C246" s="159" t="s">
        <v>596</v>
      </c>
      <c r="D246" s="159">
        <v>6</v>
      </c>
      <c r="E246" s="159">
        <v>2.1800000000000002</v>
      </c>
      <c r="F246" s="217">
        <v>5705</v>
      </c>
      <c r="G246" s="162">
        <f t="shared" si="16"/>
        <v>2072.8166666666671</v>
      </c>
      <c r="H246" s="219">
        <v>5937</v>
      </c>
    </row>
    <row r="247" spans="1:8" ht="15.75">
      <c r="A247" s="214"/>
      <c r="B247" s="215" t="s">
        <v>681</v>
      </c>
      <c r="C247" s="159" t="s">
        <v>596</v>
      </c>
      <c r="D247" s="159">
        <v>6</v>
      </c>
      <c r="E247" s="159">
        <v>2.1800000000000002</v>
      </c>
      <c r="F247" s="217">
        <v>5705</v>
      </c>
      <c r="G247" s="162">
        <f t="shared" si="16"/>
        <v>2072.8166666666671</v>
      </c>
      <c r="H247" s="219">
        <v>5937</v>
      </c>
    </row>
    <row r="248" spans="1:8" ht="15.75">
      <c r="A248" s="214"/>
      <c r="B248" s="215" t="s">
        <v>682</v>
      </c>
      <c r="C248" s="159" t="s">
        <v>596</v>
      </c>
      <c r="D248" s="159">
        <v>6</v>
      </c>
      <c r="E248" s="159">
        <v>2.1800000000000002</v>
      </c>
      <c r="F248" s="217">
        <v>5705</v>
      </c>
      <c r="G248" s="162">
        <f t="shared" si="16"/>
        <v>2072.8166666666671</v>
      </c>
      <c r="H248" s="219">
        <v>5937</v>
      </c>
    </row>
    <row r="249" spans="1:8" ht="15.75">
      <c r="A249" s="214"/>
      <c r="B249" s="215" t="s">
        <v>683</v>
      </c>
      <c r="C249" s="159" t="s">
        <v>596</v>
      </c>
      <c r="D249" s="159">
        <v>6</v>
      </c>
      <c r="E249" s="159">
        <v>2.1800000000000002</v>
      </c>
      <c r="F249" s="217">
        <v>5705</v>
      </c>
      <c r="G249" s="162">
        <f t="shared" si="16"/>
        <v>2072.8166666666671</v>
      </c>
      <c r="H249" s="219">
        <v>5937</v>
      </c>
    </row>
    <row r="250" spans="1:8" ht="15.75">
      <c r="A250" s="214"/>
      <c r="B250" s="215" t="s">
        <v>684</v>
      </c>
      <c r="C250" s="159" t="s">
        <v>596</v>
      </c>
      <c r="D250" s="159">
        <v>6</v>
      </c>
      <c r="E250" s="159">
        <v>2.1800000000000002</v>
      </c>
      <c r="F250" s="217">
        <v>5705</v>
      </c>
      <c r="G250" s="162">
        <f t="shared" si="16"/>
        <v>2072.8166666666671</v>
      </c>
      <c r="H250" s="219">
        <v>5937</v>
      </c>
    </row>
    <row r="251" spans="1:8" ht="15.75">
      <c r="A251" s="214"/>
      <c r="B251" s="215" t="s">
        <v>685</v>
      </c>
      <c r="C251" s="159" t="s">
        <v>596</v>
      </c>
      <c r="D251" s="159">
        <v>6</v>
      </c>
      <c r="E251" s="159">
        <v>2.1800000000000002</v>
      </c>
      <c r="F251" s="217">
        <v>5705</v>
      </c>
      <c r="G251" s="162">
        <f t="shared" si="16"/>
        <v>2072.8166666666671</v>
      </c>
      <c r="H251" s="219">
        <v>5937</v>
      </c>
    </row>
    <row r="252" spans="1:8" ht="15.75">
      <c r="A252" s="214"/>
      <c r="B252" s="215" t="s">
        <v>686</v>
      </c>
      <c r="C252" s="159" t="s">
        <v>596</v>
      </c>
      <c r="D252" s="159">
        <v>6</v>
      </c>
      <c r="E252" s="159">
        <v>2.1800000000000002</v>
      </c>
      <c r="F252" s="217">
        <v>5705</v>
      </c>
      <c r="G252" s="162">
        <f t="shared" si="16"/>
        <v>2072.8166666666671</v>
      </c>
      <c r="H252" s="219">
        <v>5937</v>
      </c>
    </row>
    <row r="253" spans="1:8" ht="15.75">
      <c r="A253" s="214"/>
      <c r="B253" s="215" t="s">
        <v>687</v>
      </c>
      <c r="C253" s="159" t="s">
        <v>596</v>
      </c>
      <c r="D253" s="159">
        <v>6</v>
      </c>
      <c r="E253" s="159">
        <v>2.1800000000000002</v>
      </c>
      <c r="F253" s="217">
        <v>5705</v>
      </c>
      <c r="G253" s="162">
        <f t="shared" si="16"/>
        <v>2072.8166666666671</v>
      </c>
      <c r="H253" s="219">
        <v>5937</v>
      </c>
    </row>
    <row r="254" spans="1:8" ht="15.75">
      <c r="A254" s="214"/>
      <c r="B254" s="215" t="s">
        <v>688</v>
      </c>
      <c r="C254" s="159" t="s">
        <v>596</v>
      </c>
      <c r="D254" s="159">
        <v>6</v>
      </c>
      <c r="E254" s="159">
        <v>2.1800000000000002</v>
      </c>
      <c r="F254" s="217">
        <v>5705</v>
      </c>
      <c r="G254" s="162">
        <f t="shared" si="16"/>
        <v>2072.8166666666671</v>
      </c>
      <c r="H254" s="219">
        <v>5937</v>
      </c>
    </row>
    <row r="255" spans="1:8" ht="15.75">
      <c r="A255" s="214"/>
      <c r="B255" s="215" t="s">
        <v>689</v>
      </c>
      <c r="C255" s="159" t="s">
        <v>596</v>
      </c>
      <c r="D255" s="159">
        <v>6</v>
      </c>
      <c r="E255" s="159">
        <v>2.1800000000000002</v>
      </c>
      <c r="F255" s="217">
        <v>5705</v>
      </c>
      <c r="G255" s="162">
        <f t="shared" si="16"/>
        <v>2072.8166666666671</v>
      </c>
      <c r="H255" s="219">
        <v>5937</v>
      </c>
    </row>
    <row r="256" spans="1:8" ht="15.75">
      <c r="A256" s="214"/>
      <c r="B256" s="215" t="s">
        <v>690</v>
      </c>
      <c r="C256" s="159" t="s">
        <v>596</v>
      </c>
      <c r="D256" s="159">
        <v>6</v>
      </c>
      <c r="E256" s="159">
        <v>2.1800000000000002</v>
      </c>
      <c r="F256" s="217">
        <v>5705</v>
      </c>
      <c r="G256" s="162">
        <f t="shared" si="16"/>
        <v>2072.8166666666671</v>
      </c>
      <c r="H256" s="219">
        <v>5937</v>
      </c>
    </row>
    <row r="257" spans="1:8" ht="15.75">
      <c r="A257" s="214"/>
      <c r="B257" s="215" t="s">
        <v>691</v>
      </c>
      <c r="C257" s="159" t="s">
        <v>596</v>
      </c>
      <c r="D257" s="159">
        <v>6</v>
      </c>
      <c r="E257" s="159">
        <v>2.1800000000000002</v>
      </c>
      <c r="F257" s="217">
        <v>5705</v>
      </c>
      <c r="G257" s="162">
        <f t="shared" si="16"/>
        <v>2072.8166666666671</v>
      </c>
      <c r="H257" s="219">
        <v>5937</v>
      </c>
    </row>
    <row r="258" spans="1:8" ht="15.75">
      <c r="A258" s="214"/>
      <c r="B258" s="215" t="s">
        <v>692</v>
      </c>
      <c r="C258" s="159" t="s">
        <v>596</v>
      </c>
      <c r="D258" s="159">
        <v>6</v>
      </c>
      <c r="E258" s="159">
        <v>2.1800000000000002</v>
      </c>
      <c r="F258" s="217">
        <v>5705</v>
      </c>
      <c r="G258" s="162">
        <f t="shared" si="16"/>
        <v>2072.8166666666671</v>
      </c>
      <c r="H258" s="219">
        <v>5937</v>
      </c>
    </row>
    <row r="259" spans="1:8">
      <c r="A259" s="343" t="s">
        <v>693</v>
      </c>
      <c r="B259" s="343"/>
      <c r="C259" s="343"/>
      <c r="D259" s="343"/>
      <c r="E259" s="343"/>
      <c r="F259" s="343"/>
      <c r="G259" s="343"/>
      <c r="H259" s="212"/>
    </row>
    <row r="260" spans="1:8">
      <c r="A260" s="214" t="s">
        <v>694</v>
      </c>
      <c r="B260" s="215" t="s">
        <v>695</v>
      </c>
      <c r="C260" s="159" t="s">
        <v>345</v>
      </c>
      <c r="D260" s="159">
        <v>6</v>
      </c>
      <c r="E260" s="159">
        <v>2.1800000000000002</v>
      </c>
      <c r="F260" s="341">
        <v>2034</v>
      </c>
      <c r="G260" s="341"/>
      <c r="H260" s="163">
        <v>2542</v>
      </c>
    </row>
    <row r="261" spans="1:8">
      <c r="A261" s="157"/>
      <c r="B261" s="220" t="s">
        <v>696</v>
      </c>
      <c r="C261" s="160" t="s">
        <v>697</v>
      </c>
      <c r="D261" s="215"/>
      <c r="E261" s="215"/>
      <c r="F261" s="341">
        <v>12210.36</v>
      </c>
      <c r="G261" s="341"/>
      <c r="H261" s="215"/>
    </row>
    <row r="262" spans="1:8">
      <c r="A262" s="157"/>
      <c r="B262" s="220" t="s">
        <v>698</v>
      </c>
      <c r="C262" s="160" t="s">
        <v>699</v>
      </c>
      <c r="D262" s="215"/>
      <c r="E262" s="215"/>
      <c r="F262" s="341">
        <v>83.77</v>
      </c>
      <c r="G262" s="341"/>
      <c r="H262" s="215"/>
    </row>
    <row r="263" spans="1:8">
      <c r="A263" s="157"/>
      <c r="B263" s="220" t="s">
        <v>700</v>
      </c>
      <c r="C263" s="160" t="s">
        <v>701</v>
      </c>
      <c r="D263" s="215"/>
      <c r="E263" s="215"/>
      <c r="F263" s="341">
        <v>701.63</v>
      </c>
      <c r="G263" s="341"/>
      <c r="H263" s="215"/>
    </row>
    <row r="264" spans="1:8">
      <c r="A264" s="157"/>
      <c r="B264" s="220" t="s">
        <v>702</v>
      </c>
      <c r="C264" s="160" t="s">
        <v>703</v>
      </c>
      <c r="D264" s="215"/>
      <c r="E264" s="215"/>
      <c r="F264" s="341">
        <v>1466.08</v>
      </c>
      <c r="G264" s="341"/>
      <c r="H264" s="215"/>
    </row>
  </sheetData>
  <mergeCells count="32">
    <mergeCell ref="A1:H4"/>
    <mergeCell ref="A5:B6"/>
    <mergeCell ref="C5:C6"/>
    <mergeCell ref="D5:D6"/>
    <mergeCell ref="E5:E6"/>
    <mergeCell ref="F5:G5"/>
    <mergeCell ref="H5:H6"/>
    <mergeCell ref="A7:H7"/>
    <mergeCell ref="A40:H40"/>
    <mergeCell ref="A47:H47"/>
    <mergeCell ref="A56:H56"/>
    <mergeCell ref="A66:G66"/>
    <mergeCell ref="A71:G71"/>
    <mergeCell ref="A75:G75"/>
    <mergeCell ref="A88:G88"/>
    <mergeCell ref="A97:G97"/>
    <mergeCell ref="A108:G108"/>
    <mergeCell ref="A135:G135"/>
    <mergeCell ref="A146:G146"/>
    <mergeCell ref="A161:G161"/>
    <mergeCell ref="A173:G173"/>
    <mergeCell ref="A187:G187"/>
    <mergeCell ref="A205:G205"/>
    <mergeCell ref="A214:G214"/>
    <mergeCell ref="A229:G229"/>
    <mergeCell ref="A238:G238"/>
    <mergeCell ref="A259:G259"/>
    <mergeCell ref="F260:G260"/>
    <mergeCell ref="F261:G261"/>
    <mergeCell ref="F262:G262"/>
    <mergeCell ref="F263:G263"/>
    <mergeCell ref="F264:G264"/>
  </mergeCells>
  <hyperlinks>
    <hyperlink ref="A7" r:id="rId1"/>
    <hyperlink ref="A40" r:id="rId2"/>
    <hyperlink ref="A47" r:id="rId3"/>
    <hyperlink ref="A56" r:id="rId4"/>
    <hyperlink ref="A66" r:id="rId5"/>
    <hyperlink ref="A71" r:id="rId6"/>
    <hyperlink ref="A75" r:id="rId7"/>
    <hyperlink ref="A88" r:id="rId8"/>
    <hyperlink ref="A97" r:id="rId9"/>
    <hyperlink ref="A108" r:id="rId10"/>
    <hyperlink ref="A135" r:id="rId11"/>
    <hyperlink ref="A146" r:id="rId12"/>
    <hyperlink ref="A161" r:id="rId13"/>
    <hyperlink ref="A173" r:id="rId14"/>
    <hyperlink ref="A187" r:id="rId15"/>
    <hyperlink ref="A205" r:id="rId16"/>
    <hyperlink ref="A214" r:id="rId17"/>
    <hyperlink ref="A229" r:id="rId18"/>
    <hyperlink ref="A238" r:id="rId19"/>
    <hyperlink ref="A259" r:id="rId20"/>
  </hyperlinks>
  <pageMargins left="0.78749999999999998" right="0.78749999999999998" top="1.05277777777778" bottom="1.05277777777778" header="0.78749999999999998" footer="0.78749999999999998"/>
  <pageSetup paperSize="9" scale="11" firstPageNumber="0" orientation="landscape" horizontalDpi="300" verticalDpi="300" r:id="rId21"/>
  <headerFooter>
    <oddHeader>&amp;C&amp;"Times New Roman,Обычный"&amp;12&amp;A</oddHeader>
    <oddFooter>&amp;C&amp;"Times New Roman,Обычный"&amp;12Страница &amp;P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AB44"/>
  <sheetViews>
    <sheetView view="pageBreakPreview" zoomScale="75" zoomScaleNormal="70" zoomScalePageLayoutView="75" workbookViewId="0">
      <selection activeCell="G29" sqref="G29"/>
    </sheetView>
  </sheetViews>
  <sheetFormatPr defaultColWidth="9" defaultRowHeight="15"/>
  <cols>
    <col min="1" max="1" width="19.85546875" customWidth="1"/>
    <col min="2" max="2" width="12.42578125" customWidth="1"/>
    <col min="3" max="3" width="19" customWidth="1"/>
    <col min="5" max="5" width="10" customWidth="1"/>
    <col min="6" max="6" width="9" customWidth="1"/>
    <col min="7" max="7" width="12.140625" hidden="1" customWidth="1"/>
    <col min="8" max="8" width="9" hidden="1" customWidth="1"/>
    <col min="10" max="10" width="4" customWidth="1"/>
    <col min="13" max="13" width="6.7109375" customWidth="1"/>
    <col min="14" max="14" width="4" customWidth="1"/>
    <col min="17" max="17" width="5.7109375" customWidth="1"/>
    <col min="18" max="18" width="3.42578125" customWidth="1"/>
    <col min="21" max="21" width="7.140625" customWidth="1"/>
    <col min="22" max="22" width="4.140625" customWidth="1"/>
    <col min="25" max="25" width="7.5703125" customWidth="1"/>
    <col min="26" max="26" width="4.28515625" customWidth="1"/>
  </cols>
  <sheetData>
    <row r="1" spans="1:28" ht="60">
      <c r="A1" s="221" t="s">
        <v>4</v>
      </c>
      <c r="B1" s="221" t="s">
        <v>704</v>
      </c>
      <c r="C1" s="222" t="s">
        <v>705</v>
      </c>
      <c r="D1" s="222" t="s">
        <v>706</v>
      </c>
      <c r="E1" s="222" t="s">
        <v>707</v>
      </c>
      <c r="F1" s="223" t="s">
        <v>8</v>
      </c>
      <c r="G1" s="224" t="s">
        <v>708</v>
      </c>
      <c r="H1" s="225" t="s">
        <v>709</v>
      </c>
      <c r="I1" s="224" t="s">
        <v>710</v>
      </c>
      <c r="R1" s="352" t="s">
        <v>711</v>
      </c>
      <c r="S1" s="352"/>
      <c r="T1" s="352"/>
      <c r="U1" s="352"/>
      <c r="V1" s="352"/>
      <c r="W1" s="352"/>
      <c r="X1" s="352"/>
    </row>
    <row r="2" spans="1:28" ht="20.25">
      <c r="A2" s="355" t="s">
        <v>712</v>
      </c>
      <c r="B2" s="355"/>
      <c r="C2" s="355"/>
      <c r="D2" s="355"/>
      <c r="E2" s="355"/>
      <c r="F2" s="355"/>
      <c r="G2" s="355"/>
      <c r="H2" s="355"/>
      <c r="I2" s="355"/>
      <c r="R2" s="352"/>
      <c r="S2" s="352"/>
      <c r="T2" s="352"/>
      <c r="U2" s="352"/>
      <c r="V2" s="352"/>
      <c r="W2" s="352"/>
      <c r="X2" s="352"/>
    </row>
    <row r="3" spans="1:28" ht="18">
      <c r="A3" s="356" t="s">
        <v>713</v>
      </c>
      <c r="B3" s="356"/>
      <c r="C3" s="356"/>
      <c r="D3" s="356"/>
      <c r="E3" s="356"/>
      <c r="F3" s="356"/>
      <c r="G3" s="356"/>
      <c r="H3" s="356"/>
      <c r="I3" s="356"/>
      <c r="L3">
        <v>30101</v>
      </c>
      <c r="P3">
        <v>30201</v>
      </c>
      <c r="T3">
        <v>30203</v>
      </c>
      <c r="X3">
        <v>30401</v>
      </c>
      <c r="AB3">
        <v>30602</v>
      </c>
    </row>
    <row r="4" spans="1:28" ht="18.75">
      <c r="A4" s="226" t="s">
        <v>714</v>
      </c>
      <c r="B4" s="227">
        <v>30101</v>
      </c>
      <c r="C4" s="227" t="s">
        <v>715</v>
      </c>
      <c r="D4" s="228">
        <v>31</v>
      </c>
      <c r="E4" s="228">
        <v>1.64</v>
      </c>
      <c r="F4" s="228">
        <v>6</v>
      </c>
      <c r="G4" s="229">
        <v>2076.27</v>
      </c>
      <c r="H4" s="230">
        <f t="shared" ref="H4:H10" si="0">G4*0.273</f>
        <v>566.82171000000005</v>
      </c>
      <c r="I4" s="231">
        <v>2802.9645</v>
      </c>
    </row>
    <row r="5" spans="1:28" ht="18.75">
      <c r="A5" s="232" t="s">
        <v>716</v>
      </c>
      <c r="B5" s="227">
        <v>30201</v>
      </c>
      <c r="C5" s="227" t="s">
        <v>715</v>
      </c>
      <c r="D5" s="228">
        <v>31</v>
      </c>
      <c r="E5" s="228">
        <v>1.64</v>
      </c>
      <c r="F5" s="228">
        <v>6</v>
      </c>
      <c r="G5" s="229">
        <v>2257.96</v>
      </c>
      <c r="H5" s="230">
        <f t="shared" si="0"/>
        <v>616.42308000000003</v>
      </c>
      <c r="I5" s="231">
        <v>3048.2460000000001</v>
      </c>
    </row>
    <row r="6" spans="1:28" ht="18.75">
      <c r="A6" s="226" t="s">
        <v>717</v>
      </c>
      <c r="B6" s="227">
        <v>30203</v>
      </c>
      <c r="C6" s="227" t="s">
        <v>715</v>
      </c>
      <c r="D6" s="228">
        <v>31</v>
      </c>
      <c r="E6" s="228">
        <v>1.64</v>
      </c>
      <c r="F6" s="228">
        <v>6</v>
      </c>
      <c r="G6" s="229">
        <v>2388.1999999999998</v>
      </c>
      <c r="H6" s="230">
        <f t="shared" si="0"/>
        <v>651.97860000000003</v>
      </c>
      <c r="I6" s="231">
        <v>3224.07</v>
      </c>
    </row>
    <row r="7" spans="1:28" ht="18.75">
      <c r="A7" s="226" t="s">
        <v>718</v>
      </c>
      <c r="B7" s="227">
        <v>30401</v>
      </c>
      <c r="C7" s="227" t="s">
        <v>715</v>
      </c>
      <c r="D7" s="228">
        <v>31</v>
      </c>
      <c r="E7" s="228">
        <v>1.64</v>
      </c>
      <c r="F7" s="228">
        <v>6</v>
      </c>
      <c r="G7" s="229">
        <v>2886.31</v>
      </c>
      <c r="H7" s="230">
        <f t="shared" si="0"/>
        <v>787.96262999999999</v>
      </c>
      <c r="I7" s="231">
        <v>3896.5185000000001</v>
      </c>
    </row>
    <row r="8" spans="1:28" ht="18.75">
      <c r="A8" s="226" t="s">
        <v>719</v>
      </c>
      <c r="B8" s="227">
        <v>30602</v>
      </c>
      <c r="C8" s="227" t="s">
        <v>715</v>
      </c>
      <c r="D8" s="228">
        <v>31</v>
      </c>
      <c r="E8" s="228">
        <v>1.64</v>
      </c>
      <c r="F8" s="228">
        <v>6</v>
      </c>
      <c r="G8" s="229">
        <v>2732.7</v>
      </c>
      <c r="H8" s="230">
        <f t="shared" si="0"/>
        <v>746.02710000000002</v>
      </c>
      <c r="I8" s="231">
        <v>3689.145</v>
      </c>
    </row>
    <row r="9" spans="1:28" ht="18.75">
      <c r="A9" s="226" t="s">
        <v>720</v>
      </c>
      <c r="B9" s="227">
        <v>30112</v>
      </c>
      <c r="C9" s="227" t="s">
        <v>715</v>
      </c>
      <c r="D9" s="228">
        <v>31</v>
      </c>
      <c r="E9" s="228">
        <v>1.64</v>
      </c>
      <c r="F9" s="228">
        <v>6</v>
      </c>
      <c r="G9" s="229">
        <v>2704.76</v>
      </c>
      <c r="H9" s="230">
        <f t="shared" si="0"/>
        <v>738.39948000000015</v>
      </c>
      <c r="I9" s="231">
        <v>3651.4259999999999</v>
      </c>
    </row>
    <row r="10" spans="1:28" ht="18.75">
      <c r="A10" s="226" t="s">
        <v>721</v>
      </c>
      <c r="B10" s="227">
        <v>30113</v>
      </c>
      <c r="C10" s="227" t="s">
        <v>715</v>
      </c>
      <c r="D10" s="228">
        <v>31</v>
      </c>
      <c r="E10" s="228">
        <v>1.64</v>
      </c>
      <c r="F10" s="228">
        <v>6</v>
      </c>
      <c r="G10" s="229">
        <v>2704.76</v>
      </c>
      <c r="H10" s="230">
        <f t="shared" si="0"/>
        <v>738.39948000000015</v>
      </c>
      <c r="I10" s="231">
        <v>3651.4259999999999</v>
      </c>
      <c r="L10">
        <v>30112</v>
      </c>
      <c r="P10">
        <v>30113</v>
      </c>
      <c r="T10">
        <v>101</v>
      </c>
      <c r="X10">
        <v>107</v>
      </c>
      <c r="AB10">
        <v>103</v>
      </c>
    </row>
    <row r="11" spans="1:28" ht="20.25">
      <c r="A11" s="351" t="s">
        <v>722</v>
      </c>
      <c r="B11" s="351"/>
      <c r="C11" s="351"/>
      <c r="D11" s="351"/>
      <c r="E11" s="351"/>
      <c r="F11" s="351"/>
      <c r="G11" s="351"/>
      <c r="H11" s="351"/>
      <c r="I11" s="233"/>
    </row>
    <row r="12" spans="1:28" ht="18.75">
      <c r="A12" s="226" t="s">
        <v>723</v>
      </c>
      <c r="B12" s="227">
        <v>101</v>
      </c>
      <c r="C12" s="227" t="s">
        <v>724</v>
      </c>
      <c r="D12" s="228">
        <v>31</v>
      </c>
      <c r="E12" s="228">
        <v>1.91</v>
      </c>
      <c r="F12" s="228">
        <v>7</v>
      </c>
      <c r="G12" s="229">
        <v>1921.88</v>
      </c>
      <c r="H12" s="230">
        <f t="shared" ref="H12:H18" si="1">G12*0.273</f>
        <v>524.67324000000008</v>
      </c>
      <c r="I12" s="231">
        <v>2594.538</v>
      </c>
    </row>
    <row r="13" spans="1:28" ht="18.75">
      <c r="A13" s="226" t="s">
        <v>725</v>
      </c>
      <c r="B13" s="227">
        <v>103</v>
      </c>
      <c r="C13" s="227" t="s">
        <v>724</v>
      </c>
      <c r="D13" s="228">
        <v>31</v>
      </c>
      <c r="E13" s="228">
        <v>1.91</v>
      </c>
      <c r="F13" s="228">
        <v>7</v>
      </c>
      <c r="G13" s="229">
        <v>2114.84</v>
      </c>
      <c r="H13" s="230">
        <f t="shared" si="1"/>
        <v>577.3513200000001</v>
      </c>
      <c r="I13" s="231">
        <v>2855.0340000000001</v>
      </c>
    </row>
    <row r="14" spans="1:28" ht="18.75">
      <c r="A14" s="226" t="s">
        <v>726</v>
      </c>
      <c r="B14" s="227">
        <v>107</v>
      </c>
      <c r="C14" s="227" t="s">
        <v>727</v>
      </c>
      <c r="D14" s="228">
        <v>31</v>
      </c>
      <c r="E14" s="228">
        <v>1.91</v>
      </c>
      <c r="F14" s="228">
        <v>7</v>
      </c>
      <c r="G14" s="229">
        <v>2182.5100000000002</v>
      </c>
      <c r="H14" s="230">
        <f t="shared" si="1"/>
        <v>595.82523000000015</v>
      </c>
      <c r="I14" s="231">
        <v>2946.3885</v>
      </c>
    </row>
    <row r="15" spans="1:28" ht="18.75">
      <c r="A15" s="226" t="s">
        <v>728</v>
      </c>
      <c r="B15" s="227">
        <v>110</v>
      </c>
      <c r="C15" s="227" t="s">
        <v>724</v>
      </c>
      <c r="D15" s="228">
        <v>31</v>
      </c>
      <c r="E15" s="228">
        <v>1.91</v>
      </c>
      <c r="F15" s="228">
        <v>7</v>
      </c>
      <c r="G15" s="229">
        <v>1492.31</v>
      </c>
      <c r="H15" s="230">
        <f t="shared" si="1"/>
        <v>407.40063000000004</v>
      </c>
      <c r="I15" s="231">
        <v>2014.6185</v>
      </c>
    </row>
    <row r="16" spans="1:28" ht="18.75">
      <c r="A16" s="226" t="s">
        <v>729</v>
      </c>
      <c r="B16" s="227">
        <v>111</v>
      </c>
      <c r="C16" s="227" t="s">
        <v>724</v>
      </c>
      <c r="D16" s="228">
        <v>31</v>
      </c>
      <c r="E16" s="228">
        <v>1.91</v>
      </c>
      <c r="F16" s="228">
        <v>7</v>
      </c>
      <c r="G16" s="229">
        <v>1674.18</v>
      </c>
      <c r="H16" s="230">
        <f t="shared" si="1"/>
        <v>457.05114000000003</v>
      </c>
      <c r="I16" s="231">
        <v>2260.143</v>
      </c>
    </row>
    <row r="17" spans="1:28" ht="18.75">
      <c r="A17" s="226" t="s">
        <v>730</v>
      </c>
      <c r="B17" s="227">
        <v>112</v>
      </c>
      <c r="C17" s="227" t="s">
        <v>724</v>
      </c>
      <c r="D17" s="228">
        <v>31</v>
      </c>
      <c r="E17" s="228">
        <v>1.91</v>
      </c>
      <c r="F17" s="228">
        <v>7</v>
      </c>
      <c r="G17" s="229">
        <v>1725.49</v>
      </c>
      <c r="H17" s="230">
        <f t="shared" si="1"/>
        <v>471.05877000000004</v>
      </c>
      <c r="I17" s="231">
        <v>2329.4115000000002</v>
      </c>
      <c r="L17">
        <v>110</v>
      </c>
      <c r="P17">
        <v>111</v>
      </c>
      <c r="T17">
        <v>112</v>
      </c>
      <c r="X17">
        <v>113</v>
      </c>
    </row>
    <row r="18" spans="1:28" ht="18.75">
      <c r="A18" s="234" t="s">
        <v>731</v>
      </c>
      <c r="B18" s="235">
        <v>113</v>
      </c>
      <c r="C18" s="235" t="s">
        <v>727</v>
      </c>
      <c r="D18" s="236">
        <v>31</v>
      </c>
      <c r="E18" s="236">
        <v>1.91</v>
      </c>
      <c r="F18" s="236">
        <v>7</v>
      </c>
      <c r="G18" s="229">
        <v>1958.67</v>
      </c>
      <c r="H18" s="237">
        <f t="shared" si="1"/>
        <v>534.7169100000001</v>
      </c>
      <c r="I18" s="231">
        <v>2644.2044999999998</v>
      </c>
    </row>
    <row r="19" spans="1:28" ht="20.25">
      <c r="A19" s="357" t="s">
        <v>732</v>
      </c>
      <c r="B19" s="357"/>
      <c r="C19" s="357"/>
      <c r="D19" s="357"/>
      <c r="E19" s="357"/>
      <c r="F19" s="357"/>
      <c r="G19" s="357"/>
      <c r="H19" s="357"/>
      <c r="I19" s="238"/>
    </row>
    <row r="20" spans="1:28" ht="20.25">
      <c r="A20" s="351" t="s">
        <v>733</v>
      </c>
      <c r="B20" s="351"/>
      <c r="C20" s="351"/>
      <c r="D20" s="351"/>
      <c r="E20" s="351"/>
      <c r="F20" s="351"/>
      <c r="G20" s="351"/>
      <c r="H20" s="351"/>
      <c r="I20" s="233"/>
    </row>
    <row r="21" spans="1:28" ht="18.75">
      <c r="A21" s="226" t="s">
        <v>734</v>
      </c>
      <c r="B21" s="227">
        <v>7604000</v>
      </c>
      <c r="C21" s="227" t="s">
        <v>735</v>
      </c>
      <c r="D21" s="228">
        <v>31</v>
      </c>
      <c r="E21" s="228">
        <v>1.8</v>
      </c>
      <c r="F21" s="228">
        <v>10</v>
      </c>
      <c r="G21" s="229">
        <v>1490.21</v>
      </c>
      <c r="H21" s="230">
        <f t="shared" ref="H21:H27" si="2">G21*0.18</f>
        <v>268.23779999999999</v>
      </c>
      <c r="I21" s="231">
        <v>2011.7835</v>
      </c>
    </row>
    <row r="22" spans="1:28" ht="18.75">
      <c r="A22" s="226" t="s">
        <v>736</v>
      </c>
      <c r="B22" s="227">
        <v>7611100</v>
      </c>
      <c r="C22" s="227" t="s">
        <v>735</v>
      </c>
      <c r="D22" s="228">
        <v>31</v>
      </c>
      <c r="E22" s="228">
        <v>1.8</v>
      </c>
      <c r="F22" s="228">
        <v>10</v>
      </c>
      <c r="G22" s="229">
        <v>1277.5</v>
      </c>
      <c r="H22" s="230">
        <f t="shared" si="2"/>
        <v>229.95</v>
      </c>
      <c r="I22" s="231">
        <v>1724.625</v>
      </c>
    </row>
    <row r="23" spans="1:28" ht="18.75">
      <c r="A23" s="226" t="s">
        <v>737</v>
      </c>
      <c r="B23" s="227">
        <v>7612100</v>
      </c>
      <c r="C23" s="227" t="s">
        <v>735</v>
      </c>
      <c r="D23" s="228">
        <v>31</v>
      </c>
      <c r="E23" s="228">
        <v>1.8</v>
      </c>
      <c r="F23" s="228">
        <v>10</v>
      </c>
      <c r="G23" s="229">
        <v>1298.33</v>
      </c>
      <c r="H23" s="230">
        <f t="shared" si="2"/>
        <v>233.69939999999997</v>
      </c>
      <c r="I23" s="231">
        <v>1752.7455</v>
      </c>
    </row>
    <row r="24" spans="1:28" ht="18.75">
      <c r="A24" s="239" t="s">
        <v>738</v>
      </c>
      <c r="B24" s="240">
        <v>7617700</v>
      </c>
      <c r="C24" s="227" t="s">
        <v>735</v>
      </c>
      <c r="D24" s="228">
        <v>31</v>
      </c>
      <c r="E24" s="228">
        <v>1.8</v>
      </c>
      <c r="F24" s="228">
        <v>10</v>
      </c>
      <c r="G24" s="229">
        <v>1523.82</v>
      </c>
      <c r="H24" s="230">
        <f t="shared" si="2"/>
        <v>274.2876</v>
      </c>
      <c r="I24" s="231">
        <v>2057.1570000000002</v>
      </c>
      <c r="R24" s="352" t="s">
        <v>739</v>
      </c>
      <c r="S24" s="352"/>
      <c r="T24" s="352"/>
      <c r="U24" s="352"/>
      <c r="V24" s="352"/>
      <c r="W24" s="352"/>
      <c r="X24" s="352"/>
    </row>
    <row r="25" spans="1:28" ht="18.75">
      <c r="A25" s="239" t="s">
        <v>740</v>
      </c>
      <c r="B25" s="240">
        <v>7617900</v>
      </c>
      <c r="C25" s="227" t="s">
        <v>735</v>
      </c>
      <c r="D25" s="228">
        <v>31</v>
      </c>
      <c r="E25" s="228">
        <v>1.8</v>
      </c>
      <c r="F25" s="228">
        <v>10</v>
      </c>
      <c r="G25" s="229">
        <v>1133.19</v>
      </c>
      <c r="H25" s="230">
        <f t="shared" si="2"/>
        <v>203.9742</v>
      </c>
      <c r="I25" s="231">
        <v>1529.8064999999999</v>
      </c>
      <c r="R25" s="352"/>
      <c r="S25" s="352"/>
      <c r="T25" s="352"/>
      <c r="U25" s="352"/>
      <c r="V25" s="352"/>
      <c r="W25" s="352"/>
      <c r="X25" s="352"/>
    </row>
    <row r="26" spans="1:28" ht="18.75">
      <c r="A26" s="239" t="s">
        <v>741</v>
      </c>
      <c r="B26" s="240">
        <v>7690100</v>
      </c>
      <c r="C26" s="227" t="s">
        <v>735</v>
      </c>
      <c r="D26" s="228">
        <v>31</v>
      </c>
      <c r="E26" s="228">
        <v>1.8</v>
      </c>
      <c r="F26" s="228">
        <v>10</v>
      </c>
      <c r="G26" s="229">
        <v>1523.82</v>
      </c>
      <c r="H26" s="230">
        <f t="shared" si="2"/>
        <v>274.2876</v>
      </c>
      <c r="I26" s="231">
        <v>2057.1570000000002</v>
      </c>
      <c r="L26">
        <v>7604000</v>
      </c>
      <c r="P26">
        <v>76111000</v>
      </c>
      <c r="T26">
        <v>7612100</v>
      </c>
      <c r="X26">
        <v>7617700</v>
      </c>
      <c r="AB26">
        <v>7617900</v>
      </c>
    </row>
    <row r="27" spans="1:28" ht="18.75">
      <c r="A27" s="239" t="s">
        <v>742</v>
      </c>
      <c r="B27" s="240">
        <v>7691000</v>
      </c>
      <c r="C27" s="227" t="s">
        <v>735</v>
      </c>
      <c r="D27" s="228">
        <v>31</v>
      </c>
      <c r="E27" s="228">
        <v>1.8</v>
      </c>
      <c r="F27" s="228">
        <v>10</v>
      </c>
      <c r="G27" s="229">
        <v>1523.82</v>
      </c>
      <c r="H27" s="230">
        <f t="shared" si="2"/>
        <v>274.2876</v>
      </c>
      <c r="I27" s="231">
        <v>2057.1570000000002</v>
      </c>
    </row>
    <row r="28" spans="1:28" ht="20.25" customHeight="1">
      <c r="A28" s="353" t="s">
        <v>743</v>
      </c>
      <c r="B28" s="353"/>
      <c r="C28" s="353"/>
      <c r="D28" s="353"/>
      <c r="E28" s="353"/>
      <c r="F28" s="353"/>
      <c r="G28" s="353"/>
      <c r="H28" s="353"/>
      <c r="I28" s="241"/>
    </row>
    <row r="29" spans="1:28" ht="18.75">
      <c r="A29" s="226" t="s">
        <v>734</v>
      </c>
      <c r="B29" s="240">
        <v>503900</v>
      </c>
      <c r="C29" s="227" t="s">
        <v>744</v>
      </c>
      <c r="D29" s="228">
        <v>31</v>
      </c>
      <c r="E29" s="228">
        <v>1.98</v>
      </c>
      <c r="F29" s="228">
        <v>11</v>
      </c>
      <c r="G29" s="229">
        <v>730</v>
      </c>
      <c r="H29" s="242">
        <f>G29*0.18</f>
        <v>131.4</v>
      </c>
      <c r="I29" s="231">
        <v>985.5</v>
      </c>
    </row>
    <row r="30" spans="1:28" ht="18.75">
      <c r="A30" s="226" t="s">
        <v>745</v>
      </c>
      <c r="B30" s="243">
        <v>511000</v>
      </c>
      <c r="C30" s="227" t="s">
        <v>744</v>
      </c>
      <c r="D30" s="228">
        <v>31</v>
      </c>
      <c r="E30" s="228">
        <v>1.98</v>
      </c>
      <c r="F30" s="228">
        <v>11</v>
      </c>
      <c r="G30" s="229">
        <v>1139.44</v>
      </c>
      <c r="H30" s="242">
        <f>G30*0.18</f>
        <v>205.0992</v>
      </c>
      <c r="I30" s="231">
        <v>1538.2439999999999</v>
      </c>
    </row>
    <row r="31" spans="1:28" ht="18.75">
      <c r="A31" s="239" t="s">
        <v>746</v>
      </c>
      <c r="B31" s="240">
        <v>524172</v>
      </c>
      <c r="C31" s="227" t="s">
        <v>744</v>
      </c>
      <c r="D31" s="228">
        <v>31</v>
      </c>
      <c r="E31" s="228">
        <v>1.98</v>
      </c>
      <c r="F31" s="228">
        <v>11</v>
      </c>
      <c r="G31" s="229">
        <v>1017.99</v>
      </c>
      <c r="H31" s="242">
        <f>G31*0.18</f>
        <v>183.23820000000001</v>
      </c>
      <c r="I31" s="231">
        <v>1374.2864999999999</v>
      </c>
    </row>
    <row r="32" spans="1:28" ht="18.75">
      <c r="A32" s="239" t="s">
        <v>747</v>
      </c>
      <c r="B32" s="240">
        <v>524181</v>
      </c>
      <c r="C32" s="227" t="s">
        <v>744</v>
      </c>
      <c r="D32" s="228">
        <v>31</v>
      </c>
      <c r="E32" s="228">
        <v>1.98</v>
      </c>
      <c r="F32" s="228">
        <v>11</v>
      </c>
      <c r="G32" s="229">
        <v>643.26</v>
      </c>
      <c r="H32" s="242">
        <f>G32*0.18</f>
        <v>115.7868</v>
      </c>
      <c r="I32" s="231">
        <v>868.40099999999995</v>
      </c>
    </row>
    <row r="33" spans="1:28" ht="19.5" customHeight="1">
      <c r="A33" s="239" t="s">
        <v>741</v>
      </c>
      <c r="B33" s="240">
        <v>5190000</v>
      </c>
      <c r="C33" s="227" t="s">
        <v>744</v>
      </c>
      <c r="D33" s="228">
        <v>31</v>
      </c>
      <c r="E33" s="228">
        <v>1.98</v>
      </c>
      <c r="F33" s="228">
        <v>11</v>
      </c>
      <c r="G33" s="229">
        <v>609.86</v>
      </c>
      <c r="H33" s="242">
        <f>G33*0.18</f>
        <v>109.7748</v>
      </c>
      <c r="I33" s="231">
        <v>823.31100000000004</v>
      </c>
    </row>
    <row r="34" spans="1:28" ht="12.75" customHeight="1">
      <c r="L34">
        <v>7622000</v>
      </c>
      <c r="P34">
        <v>7629100</v>
      </c>
      <c r="T34">
        <v>7680000</v>
      </c>
      <c r="X34">
        <v>7690100</v>
      </c>
      <c r="AB34">
        <v>7691000</v>
      </c>
    </row>
    <row r="35" spans="1:28" ht="12.75" customHeight="1">
      <c r="A35" s="354" t="s">
        <v>748</v>
      </c>
      <c r="B35" s="354"/>
      <c r="C35" s="354"/>
      <c r="D35" s="354"/>
      <c r="E35" s="354"/>
      <c r="F35" s="354"/>
      <c r="G35" s="354"/>
      <c r="H35" s="354"/>
      <c r="I35" s="244"/>
    </row>
    <row r="36" spans="1:28" ht="12.75" customHeight="1">
      <c r="A36" s="354"/>
      <c r="B36" s="354"/>
      <c r="C36" s="354"/>
      <c r="D36" s="354"/>
      <c r="E36" s="354"/>
      <c r="F36" s="354"/>
      <c r="G36" s="354"/>
      <c r="H36" s="354"/>
      <c r="I36" s="244"/>
    </row>
    <row r="37" spans="1:28" ht="21">
      <c r="A37" s="354"/>
      <c r="B37" s="354"/>
      <c r="C37" s="354"/>
      <c r="D37" s="354"/>
      <c r="E37" s="354"/>
      <c r="F37" s="354"/>
      <c r="G37" s="354"/>
      <c r="H37" s="354"/>
      <c r="I37" s="244"/>
    </row>
    <row r="42" spans="1:28">
      <c r="R42" s="352" t="s">
        <v>749</v>
      </c>
      <c r="S42" s="352"/>
      <c r="T42" s="352"/>
      <c r="U42" s="352"/>
      <c r="V42" s="352"/>
      <c r="W42" s="352"/>
      <c r="X42" s="352"/>
    </row>
    <row r="43" spans="1:28">
      <c r="R43" s="352"/>
      <c r="S43" s="352"/>
      <c r="T43" s="352"/>
      <c r="U43" s="352"/>
      <c r="V43" s="352"/>
      <c r="W43" s="352"/>
      <c r="X43" s="352"/>
    </row>
    <row r="44" spans="1:28">
      <c r="L44">
        <v>503900</v>
      </c>
      <c r="P44">
        <v>524181</v>
      </c>
      <c r="T44">
        <v>519000</v>
      </c>
      <c r="X44">
        <v>512111</v>
      </c>
      <c r="AB44">
        <v>524172</v>
      </c>
    </row>
  </sheetData>
  <mergeCells count="10">
    <mergeCell ref="R1:X2"/>
    <mergeCell ref="A2:I2"/>
    <mergeCell ref="A3:I3"/>
    <mergeCell ref="A11:H11"/>
    <mergeCell ref="A19:H19"/>
    <mergeCell ref="A20:H20"/>
    <mergeCell ref="R24:X25"/>
    <mergeCell ref="A28:H28"/>
    <mergeCell ref="A35:H37"/>
    <mergeCell ref="R42:X43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7933C"/>
  </sheetPr>
  <dimension ref="A1:I121"/>
  <sheetViews>
    <sheetView tabSelected="1" view="pageBreakPreview" topLeftCell="A62" zoomScale="75" zoomScaleNormal="90" zoomScalePageLayoutView="75" workbookViewId="0">
      <selection activeCell="B17" sqref="B17:F17"/>
    </sheetView>
  </sheetViews>
  <sheetFormatPr defaultColWidth="8.7109375" defaultRowHeight="15"/>
  <cols>
    <col min="1" max="1" width="66.42578125" customWidth="1"/>
    <col min="3" max="4" width="10.28515625" customWidth="1"/>
    <col min="6" max="6" width="9.85546875" customWidth="1"/>
    <col min="7" max="7" width="9.7109375" customWidth="1"/>
    <col min="8" max="8" width="16.5703125" customWidth="1"/>
    <col min="9" max="9" width="3.42578125" customWidth="1"/>
    <col min="255" max="255" width="59.140625" customWidth="1"/>
    <col min="257" max="258" width="10.28515625" customWidth="1"/>
    <col min="260" max="260" width="9.85546875" customWidth="1"/>
    <col min="261" max="261" width="9.7109375" customWidth="1"/>
    <col min="262" max="262" width="13.28515625" customWidth="1"/>
    <col min="263" max="263" width="3.42578125" customWidth="1"/>
    <col min="264" max="264" width="18.140625" customWidth="1"/>
    <col min="265" max="265" width="10.7109375" customWidth="1"/>
    <col min="511" max="511" width="59.140625" customWidth="1"/>
    <col min="513" max="514" width="10.28515625" customWidth="1"/>
    <col min="516" max="516" width="9.85546875" customWidth="1"/>
    <col min="517" max="517" width="9.7109375" customWidth="1"/>
    <col min="518" max="518" width="13.28515625" customWidth="1"/>
    <col min="519" max="519" width="3.42578125" customWidth="1"/>
    <col min="520" max="520" width="18.140625" customWidth="1"/>
    <col min="521" max="521" width="10.7109375" customWidth="1"/>
    <col min="767" max="767" width="59.140625" customWidth="1"/>
    <col min="769" max="770" width="10.28515625" customWidth="1"/>
    <col min="772" max="772" width="9.85546875" customWidth="1"/>
    <col min="773" max="773" width="9.7109375" customWidth="1"/>
    <col min="774" max="774" width="13.28515625" customWidth="1"/>
    <col min="775" max="775" width="3.42578125" customWidth="1"/>
    <col min="776" max="776" width="18.140625" customWidth="1"/>
    <col min="777" max="777" width="10.7109375" customWidth="1"/>
    <col min="1023" max="1023" width="59.140625" customWidth="1"/>
  </cols>
  <sheetData>
    <row r="1" spans="1:9" hidden="1">
      <c r="A1" s="245"/>
      <c r="B1" s="245"/>
      <c r="C1" s="245"/>
      <c r="D1" s="245"/>
      <c r="E1" s="245"/>
      <c r="F1" s="245"/>
      <c r="G1" s="324" t="s">
        <v>0</v>
      </c>
      <c r="H1" s="324"/>
      <c r="I1" s="246"/>
    </row>
    <row r="2" spans="1:9" hidden="1">
      <c r="A2" s="247"/>
      <c r="B2" s="248"/>
      <c r="C2" s="248"/>
      <c r="D2" s="248"/>
      <c r="E2" s="249"/>
      <c r="F2" s="250"/>
      <c r="G2" s="10"/>
      <c r="H2" s="11" t="s">
        <v>1</v>
      </c>
      <c r="I2" s="251"/>
    </row>
    <row r="3" spans="1:9" ht="12.75" hidden="1" customHeight="1">
      <c r="A3" s="247"/>
      <c r="B3" s="248"/>
      <c r="C3" s="248"/>
      <c r="D3" s="248"/>
      <c r="E3" s="249"/>
      <c r="F3" s="250"/>
      <c r="G3" s="325" t="s">
        <v>2</v>
      </c>
      <c r="H3" s="325"/>
      <c r="I3" s="251"/>
    </row>
    <row r="4" spans="1:9" hidden="1">
      <c r="A4" s="252"/>
      <c r="B4" s="252"/>
      <c r="C4" s="252"/>
      <c r="D4" s="252"/>
      <c r="E4" s="252"/>
      <c r="F4" s="252"/>
      <c r="G4" s="253"/>
      <c r="H4" s="253"/>
    </row>
    <row r="5" spans="1:9" ht="17.25" customHeight="1">
      <c r="A5" s="369" t="s">
        <v>750</v>
      </c>
      <c r="B5" s="369"/>
      <c r="C5" s="369"/>
      <c r="D5" s="369"/>
      <c r="E5" s="369"/>
      <c r="F5" s="369"/>
      <c r="G5" s="254" t="s">
        <v>751</v>
      </c>
      <c r="H5" s="254" t="s">
        <v>752</v>
      </c>
    </row>
    <row r="6" spans="1:9" ht="15.75" customHeight="1">
      <c r="A6" s="255" t="s">
        <v>753</v>
      </c>
      <c r="B6" s="370" t="s">
        <v>754</v>
      </c>
      <c r="C6" s="370"/>
      <c r="D6" s="370"/>
      <c r="E6" s="370"/>
      <c r="F6" s="370"/>
      <c r="G6" s="256" t="s">
        <v>755</v>
      </c>
      <c r="H6" s="256">
        <v>265</v>
      </c>
    </row>
    <row r="7" spans="1:9" ht="18.95" customHeight="1">
      <c r="A7" s="369" t="s">
        <v>756</v>
      </c>
      <c r="B7" s="369"/>
      <c r="C7" s="369"/>
      <c r="D7" s="369"/>
      <c r="E7" s="369"/>
      <c r="F7" s="369"/>
      <c r="G7" s="254" t="s">
        <v>751</v>
      </c>
      <c r="H7" s="254" t="s">
        <v>752</v>
      </c>
    </row>
    <row r="8" spans="1:9" ht="15.75" customHeight="1">
      <c r="A8" s="371" t="s">
        <v>757</v>
      </c>
      <c r="B8" s="367" t="s">
        <v>758</v>
      </c>
      <c r="C8" s="367"/>
      <c r="D8" s="367"/>
      <c r="E8" s="367"/>
      <c r="F8" s="367"/>
      <c r="G8" s="257" t="s">
        <v>755</v>
      </c>
      <c r="H8" s="258">
        <v>400</v>
      </c>
    </row>
    <row r="9" spans="1:9" ht="15.75" customHeight="1">
      <c r="A9" s="371"/>
      <c r="B9" s="367" t="s">
        <v>759</v>
      </c>
      <c r="C9" s="367"/>
      <c r="D9" s="367"/>
      <c r="E9" s="367"/>
      <c r="F9" s="367"/>
      <c r="G9" s="257" t="s">
        <v>755</v>
      </c>
      <c r="H9" s="258">
        <v>460</v>
      </c>
    </row>
    <row r="10" spans="1:9" ht="15.75" customHeight="1">
      <c r="A10" s="371"/>
      <c r="B10" s="367" t="s">
        <v>760</v>
      </c>
      <c r="C10" s="367"/>
      <c r="D10" s="367"/>
      <c r="E10" s="367"/>
      <c r="F10" s="367"/>
      <c r="G10" s="257" t="s">
        <v>755</v>
      </c>
      <c r="H10" s="258">
        <v>459</v>
      </c>
    </row>
    <row r="11" spans="1:9" ht="15.75" customHeight="1">
      <c r="A11" s="371"/>
      <c r="B11" s="367" t="s">
        <v>761</v>
      </c>
      <c r="C11" s="367"/>
      <c r="D11" s="367"/>
      <c r="E11" s="367"/>
      <c r="F11" s="367"/>
      <c r="G11" s="257" t="s">
        <v>755</v>
      </c>
      <c r="H11" s="258">
        <v>500</v>
      </c>
    </row>
    <row r="12" spans="1:9" ht="15.75" customHeight="1">
      <c r="A12" s="371"/>
      <c r="B12" s="367" t="s">
        <v>762</v>
      </c>
      <c r="C12" s="367"/>
      <c r="D12" s="367"/>
      <c r="E12" s="367"/>
      <c r="F12" s="367"/>
      <c r="G12" s="257" t="s">
        <v>755</v>
      </c>
      <c r="H12" s="258">
        <v>556</v>
      </c>
    </row>
    <row r="13" spans="1:9" ht="15.75" customHeight="1">
      <c r="A13" s="371"/>
      <c r="B13" s="367" t="s">
        <v>763</v>
      </c>
      <c r="C13" s="367"/>
      <c r="D13" s="367"/>
      <c r="E13" s="367"/>
      <c r="F13" s="367"/>
      <c r="G13" s="257" t="s">
        <v>755</v>
      </c>
      <c r="H13" s="258">
        <v>1016</v>
      </c>
    </row>
    <row r="14" spans="1:9" ht="15.75" customHeight="1">
      <c r="A14" s="371"/>
      <c r="B14" s="367" t="s">
        <v>764</v>
      </c>
      <c r="C14" s="367"/>
      <c r="D14" s="367"/>
      <c r="E14" s="367"/>
      <c r="F14" s="367"/>
      <c r="G14" s="257" t="s">
        <v>755</v>
      </c>
      <c r="H14" s="258">
        <v>740</v>
      </c>
    </row>
    <row r="15" spans="1:9" ht="15.75" customHeight="1">
      <c r="A15" s="259" t="s">
        <v>765</v>
      </c>
      <c r="B15" s="367" t="s">
        <v>766</v>
      </c>
      <c r="C15" s="367"/>
      <c r="D15" s="367"/>
      <c r="E15" s="367"/>
      <c r="F15" s="367"/>
      <c r="G15" s="257" t="s">
        <v>767</v>
      </c>
      <c r="H15" s="258">
        <v>550</v>
      </c>
    </row>
    <row r="16" spans="1:9" ht="15.75" customHeight="1">
      <c r="A16" s="259" t="s">
        <v>768</v>
      </c>
      <c r="B16" s="367" t="s">
        <v>766</v>
      </c>
      <c r="C16" s="367"/>
      <c r="D16" s="367"/>
      <c r="E16" s="367"/>
      <c r="F16" s="367"/>
      <c r="G16" s="257" t="s">
        <v>769</v>
      </c>
      <c r="H16" s="258">
        <v>821</v>
      </c>
    </row>
    <row r="17" spans="1:8" ht="15.75" customHeight="1">
      <c r="A17" s="259" t="s">
        <v>770</v>
      </c>
      <c r="B17" s="367" t="s">
        <v>771</v>
      </c>
      <c r="C17" s="367"/>
      <c r="D17" s="367"/>
      <c r="E17" s="367"/>
      <c r="F17" s="367"/>
      <c r="G17" s="257" t="s">
        <v>772</v>
      </c>
      <c r="H17" s="258">
        <v>108.07733998942901</v>
      </c>
    </row>
    <row r="18" spans="1:8" ht="15.75" customHeight="1">
      <c r="A18" s="259" t="s">
        <v>773</v>
      </c>
      <c r="B18" s="367" t="s">
        <v>774</v>
      </c>
      <c r="C18" s="367"/>
      <c r="D18" s="367"/>
      <c r="E18" s="367"/>
      <c r="F18" s="367"/>
      <c r="G18" s="257" t="s">
        <v>775</v>
      </c>
      <c r="H18" s="258">
        <v>155.90904</v>
      </c>
    </row>
    <row r="19" spans="1:8" ht="14.25" customHeight="1">
      <c r="A19" s="259" t="s">
        <v>776</v>
      </c>
      <c r="B19" s="367" t="s">
        <v>777</v>
      </c>
      <c r="C19" s="367"/>
      <c r="D19" s="367"/>
      <c r="E19" s="367"/>
      <c r="F19" s="367"/>
      <c r="G19" s="257" t="s">
        <v>755</v>
      </c>
      <c r="H19" s="260">
        <v>134.53587898990301</v>
      </c>
    </row>
    <row r="20" spans="1:8" ht="14.25" customHeight="1">
      <c r="A20" s="368" t="s">
        <v>778</v>
      </c>
      <c r="B20" s="367" t="s">
        <v>779</v>
      </c>
      <c r="C20" s="367"/>
      <c r="D20" s="367"/>
      <c r="E20" s="367"/>
      <c r="F20" s="367"/>
      <c r="G20" s="261" t="s">
        <v>780</v>
      </c>
      <c r="H20" s="262">
        <v>75</v>
      </c>
    </row>
    <row r="21" spans="1:8" ht="15.75" customHeight="1">
      <c r="A21" s="368"/>
      <c r="B21" s="367" t="s">
        <v>781</v>
      </c>
      <c r="C21" s="367"/>
      <c r="D21" s="367"/>
      <c r="E21" s="367"/>
      <c r="F21" s="367"/>
      <c r="G21" s="261" t="s">
        <v>782</v>
      </c>
      <c r="H21" s="262">
        <v>75</v>
      </c>
    </row>
    <row r="22" spans="1:8" ht="12.75" customHeight="1">
      <c r="A22" s="368"/>
      <c r="B22" s="367" t="s">
        <v>783</v>
      </c>
      <c r="C22" s="367"/>
      <c r="D22" s="367"/>
      <c r="E22" s="367"/>
      <c r="F22" s="367"/>
      <c r="G22" s="261" t="s">
        <v>784</v>
      </c>
      <c r="H22" s="262">
        <v>75</v>
      </c>
    </row>
    <row r="23" spans="1:8" ht="12.75" customHeight="1">
      <c r="A23" s="259" t="s">
        <v>785</v>
      </c>
      <c r="B23" s="367" t="s">
        <v>786</v>
      </c>
      <c r="C23" s="367"/>
      <c r="D23" s="367"/>
      <c r="E23" s="367"/>
      <c r="F23" s="367"/>
      <c r="G23" s="257" t="s">
        <v>787</v>
      </c>
      <c r="H23" s="263">
        <v>380</v>
      </c>
    </row>
    <row r="24" spans="1:8" ht="12.75" customHeight="1">
      <c r="A24" s="259" t="s">
        <v>788</v>
      </c>
      <c r="B24" s="367" t="s">
        <v>789</v>
      </c>
      <c r="C24" s="367"/>
      <c r="D24" s="367"/>
      <c r="E24" s="367"/>
      <c r="F24" s="367"/>
      <c r="G24" s="257" t="s">
        <v>787</v>
      </c>
      <c r="H24" s="258">
        <v>210</v>
      </c>
    </row>
    <row r="25" spans="1:8" ht="12.75" customHeight="1">
      <c r="A25" s="259" t="s">
        <v>790</v>
      </c>
      <c r="B25" s="367" t="s">
        <v>791</v>
      </c>
      <c r="C25" s="367"/>
      <c r="D25" s="367"/>
      <c r="E25" s="367"/>
      <c r="F25" s="367"/>
      <c r="G25" s="257" t="s">
        <v>755</v>
      </c>
      <c r="H25" s="258">
        <v>2450</v>
      </c>
    </row>
    <row r="26" spans="1:8" ht="14.25" customHeight="1">
      <c r="A26" s="264" t="s">
        <v>792</v>
      </c>
      <c r="B26" s="364" t="s">
        <v>793</v>
      </c>
      <c r="C26" s="364"/>
      <c r="D26" s="364"/>
      <c r="E26" s="364"/>
      <c r="F26" s="364"/>
      <c r="G26" s="257" t="s">
        <v>794</v>
      </c>
      <c r="H26" s="258">
        <v>779</v>
      </c>
    </row>
    <row r="27" spans="1:8" ht="12.75" customHeight="1">
      <c r="A27" s="264" t="s">
        <v>795</v>
      </c>
      <c r="B27" s="364" t="s">
        <v>796</v>
      </c>
      <c r="C27" s="364"/>
      <c r="D27" s="364"/>
      <c r="E27" s="364"/>
      <c r="F27" s="364"/>
      <c r="G27" s="257" t="s">
        <v>794</v>
      </c>
      <c r="H27" s="258">
        <v>699</v>
      </c>
    </row>
    <row r="28" spans="1:8" ht="12.75" customHeight="1">
      <c r="A28" s="264" t="s">
        <v>797</v>
      </c>
      <c r="B28" s="364" t="s">
        <v>798</v>
      </c>
      <c r="C28" s="364"/>
      <c r="D28" s="364"/>
      <c r="E28" s="364"/>
      <c r="F28" s="364"/>
      <c r="G28" s="257" t="s">
        <v>794</v>
      </c>
      <c r="H28" s="258">
        <v>779</v>
      </c>
    </row>
    <row r="29" spans="1:8" ht="14.25" customHeight="1">
      <c r="A29" s="264" t="s">
        <v>799</v>
      </c>
      <c r="B29" s="364" t="s">
        <v>800</v>
      </c>
      <c r="C29" s="364"/>
      <c r="D29" s="364"/>
      <c r="E29" s="364"/>
      <c r="F29" s="364"/>
      <c r="G29" s="257" t="s">
        <v>794</v>
      </c>
      <c r="H29" s="258">
        <v>699</v>
      </c>
    </row>
    <row r="30" spans="1:8" ht="14.25" customHeight="1">
      <c r="A30" s="264" t="s">
        <v>801</v>
      </c>
      <c r="B30" s="364" t="s">
        <v>802</v>
      </c>
      <c r="C30" s="364"/>
      <c r="D30" s="364"/>
      <c r="E30" s="364"/>
      <c r="F30" s="364"/>
      <c r="G30" s="257" t="s">
        <v>803</v>
      </c>
      <c r="H30" s="258">
        <v>889</v>
      </c>
    </row>
    <row r="31" spans="1:8" ht="12.75" customHeight="1">
      <c r="A31" s="264" t="s">
        <v>804</v>
      </c>
      <c r="B31" s="364" t="s">
        <v>802</v>
      </c>
      <c r="C31" s="364"/>
      <c r="D31" s="364"/>
      <c r="E31" s="364"/>
      <c r="F31" s="364"/>
      <c r="G31" s="257" t="s">
        <v>803</v>
      </c>
      <c r="H31" s="258">
        <v>788</v>
      </c>
    </row>
    <row r="32" spans="1:8" ht="15.95" customHeight="1">
      <c r="A32" s="264" t="s">
        <v>805</v>
      </c>
      <c r="B32" s="364" t="s">
        <v>806</v>
      </c>
      <c r="C32" s="364"/>
      <c r="D32" s="364"/>
      <c r="E32" s="364"/>
      <c r="F32" s="364"/>
      <c r="G32" s="257" t="s">
        <v>803</v>
      </c>
      <c r="H32" s="258">
        <v>998</v>
      </c>
    </row>
    <row r="33" spans="1:8" ht="15.95" customHeight="1">
      <c r="A33" s="264" t="s">
        <v>807</v>
      </c>
      <c r="B33" s="364" t="s">
        <v>808</v>
      </c>
      <c r="C33" s="364"/>
      <c r="D33" s="364"/>
      <c r="E33" s="364"/>
      <c r="F33" s="364"/>
      <c r="G33" s="257" t="s">
        <v>803</v>
      </c>
      <c r="H33" s="258">
        <v>998</v>
      </c>
    </row>
    <row r="34" spans="1:8" ht="15.95" customHeight="1">
      <c r="A34" s="264" t="s">
        <v>809</v>
      </c>
      <c r="B34" s="364" t="s">
        <v>810</v>
      </c>
      <c r="C34" s="364"/>
      <c r="D34" s="364"/>
      <c r="E34" s="364"/>
      <c r="F34" s="364"/>
      <c r="G34" s="257" t="s">
        <v>803</v>
      </c>
      <c r="H34" s="258">
        <v>1422</v>
      </c>
    </row>
    <row r="35" spans="1:8" ht="15.95" customHeight="1">
      <c r="A35" s="264" t="s">
        <v>811</v>
      </c>
      <c r="B35" s="364" t="s">
        <v>810</v>
      </c>
      <c r="C35" s="364"/>
      <c r="D35" s="364"/>
      <c r="E35" s="364"/>
      <c r="F35" s="364"/>
      <c r="G35" s="257" t="s">
        <v>803</v>
      </c>
      <c r="H35" s="258">
        <v>1260</v>
      </c>
    </row>
    <row r="36" spans="1:8" ht="15.95" customHeight="1">
      <c r="A36" s="264" t="s">
        <v>812</v>
      </c>
      <c r="B36" s="364" t="s">
        <v>813</v>
      </c>
      <c r="C36" s="364"/>
      <c r="D36" s="364"/>
      <c r="E36" s="364"/>
      <c r="F36" s="364"/>
      <c r="G36" s="257" t="s">
        <v>803</v>
      </c>
      <c r="H36" s="258">
        <v>1597</v>
      </c>
    </row>
    <row r="37" spans="1:8" ht="15.95" customHeight="1">
      <c r="A37" s="264" t="s">
        <v>814</v>
      </c>
      <c r="B37" s="364" t="s">
        <v>815</v>
      </c>
      <c r="C37" s="364"/>
      <c r="D37" s="364"/>
      <c r="E37" s="364"/>
      <c r="F37" s="364"/>
      <c r="G37" s="257" t="s">
        <v>803</v>
      </c>
      <c r="H37" s="258">
        <v>1597</v>
      </c>
    </row>
    <row r="38" spans="1:8" ht="15.95" customHeight="1">
      <c r="A38" s="264" t="s">
        <v>816</v>
      </c>
      <c r="B38" s="364" t="s">
        <v>817</v>
      </c>
      <c r="C38" s="364"/>
      <c r="D38" s="364"/>
      <c r="E38" s="364"/>
      <c r="F38" s="364"/>
      <c r="G38" s="257" t="s">
        <v>803</v>
      </c>
      <c r="H38" s="258">
        <v>889</v>
      </c>
    </row>
    <row r="39" spans="1:8" ht="15.95" customHeight="1">
      <c r="A39" s="264" t="s">
        <v>818</v>
      </c>
      <c r="B39" s="364" t="s">
        <v>817</v>
      </c>
      <c r="C39" s="364"/>
      <c r="D39" s="364"/>
      <c r="E39" s="364"/>
      <c r="F39" s="364"/>
      <c r="G39" s="257" t="s">
        <v>803</v>
      </c>
      <c r="H39" s="258">
        <v>750</v>
      </c>
    </row>
    <row r="40" spans="1:8" ht="15.95" customHeight="1">
      <c r="A40" s="264" t="s">
        <v>819</v>
      </c>
      <c r="B40" s="364" t="s">
        <v>820</v>
      </c>
      <c r="C40" s="364"/>
      <c r="D40" s="364"/>
      <c r="E40" s="364"/>
      <c r="F40" s="364"/>
      <c r="G40" s="257" t="s">
        <v>803</v>
      </c>
      <c r="H40" s="258">
        <v>998</v>
      </c>
    </row>
    <row r="41" spans="1:8" ht="15.95" customHeight="1">
      <c r="A41" s="264" t="s">
        <v>821</v>
      </c>
      <c r="B41" s="364" t="s">
        <v>822</v>
      </c>
      <c r="C41" s="364"/>
      <c r="D41" s="364"/>
      <c r="E41" s="364"/>
      <c r="F41" s="364"/>
      <c r="G41" s="257" t="s">
        <v>803</v>
      </c>
      <c r="H41" s="258">
        <v>998</v>
      </c>
    </row>
    <row r="42" spans="1:8" ht="15.95" customHeight="1">
      <c r="A42" s="264" t="s">
        <v>823</v>
      </c>
      <c r="B42" s="364" t="s">
        <v>824</v>
      </c>
      <c r="C42" s="364"/>
      <c r="D42" s="364"/>
      <c r="E42" s="364"/>
      <c r="F42" s="364"/>
      <c r="G42" s="257" t="s">
        <v>803</v>
      </c>
      <c r="H42" s="258">
        <v>1200</v>
      </c>
    </row>
    <row r="43" spans="1:8" ht="15.95" customHeight="1">
      <c r="A43" s="264" t="s">
        <v>825</v>
      </c>
      <c r="B43" s="364" t="s">
        <v>824</v>
      </c>
      <c r="C43" s="364"/>
      <c r="D43" s="364"/>
      <c r="E43" s="364"/>
      <c r="F43" s="364"/>
      <c r="G43" s="257" t="s">
        <v>803</v>
      </c>
      <c r="H43" s="258">
        <v>1422</v>
      </c>
    </row>
    <row r="44" spans="1:8" ht="15.95" customHeight="1">
      <c r="A44" s="264" t="s">
        <v>826</v>
      </c>
      <c r="B44" s="364" t="s">
        <v>827</v>
      </c>
      <c r="C44" s="364"/>
      <c r="D44" s="364"/>
      <c r="E44" s="364"/>
      <c r="F44" s="364"/>
      <c r="G44" s="257" t="s">
        <v>803</v>
      </c>
      <c r="H44" s="258">
        <v>1597</v>
      </c>
    </row>
    <row r="45" spans="1:8" ht="15.95" customHeight="1">
      <c r="A45" s="264" t="s">
        <v>828</v>
      </c>
      <c r="B45" s="364" t="s">
        <v>829</v>
      </c>
      <c r="C45" s="364"/>
      <c r="D45" s="364"/>
      <c r="E45" s="364"/>
      <c r="F45" s="364"/>
      <c r="G45" s="257" t="s">
        <v>803</v>
      </c>
      <c r="H45" s="258">
        <v>1597</v>
      </c>
    </row>
    <row r="46" spans="1:8" ht="15.95" customHeight="1">
      <c r="A46" s="264" t="s">
        <v>830</v>
      </c>
      <c r="B46" s="364" t="s">
        <v>831</v>
      </c>
      <c r="C46" s="364"/>
      <c r="D46" s="364"/>
      <c r="E46" s="364"/>
      <c r="F46" s="364"/>
      <c r="G46" s="257" t="s">
        <v>803</v>
      </c>
      <c r="H46" s="258">
        <v>845</v>
      </c>
    </row>
    <row r="47" spans="1:8" ht="16.149999999999999" customHeight="1">
      <c r="A47" s="264" t="s">
        <v>832</v>
      </c>
      <c r="B47" s="364" t="s">
        <v>833</v>
      </c>
      <c r="C47" s="364"/>
      <c r="D47" s="364"/>
      <c r="E47" s="364"/>
      <c r="F47" s="364"/>
      <c r="G47" s="257" t="s">
        <v>803</v>
      </c>
      <c r="H47" s="258">
        <v>998</v>
      </c>
    </row>
    <row r="48" spans="1:8" ht="14.25" customHeight="1">
      <c r="A48" s="264" t="s">
        <v>834</v>
      </c>
      <c r="B48" s="364" t="s">
        <v>835</v>
      </c>
      <c r="C48" s="364"/>
      <c r="D48" s="364"/>
      <c r="E48" s="364"/>
      <c r="F48" s="364"/>
      <c r="G48" s="257" t="s">
        <v>803</v>
      </c>
      <c r="H48" s="258">
        <v>998</v>
      </c>
    </row>
    <row r="49" spans="1:8" ht="14.25" customHeight="1">
      <c r="A49" s="264" t="s">
        <v>836</v>
      </c>
      <c r="B49" s="364" t="s">
        <v>837</v>
      </c>
      <c r="C49" s="364"/>
      <c r="D49" s="364"/>
      <c r="E49" s="364"/>
      <c r="F49" s="364"/>
      <c r="G49" s="257" t="s">
        <v>803</v>
      </c>
      <c r="H49" s="258">
        <v>788</v>
      </c>
    </row>
    <row r="50" spans="1:8" ht="14.25" customHeight="1">
      <c r="A50" s="264" t="s">
        <v>838</v>
      </c>
      <c r="B50" s="364" t="s">
        <v>839</v>
      </c>
      <c r="C50" s="364"/>
      <c r="D50" s="364"/>
      <c r="E50" s="364"/>
      <c r="F50" s="364"/>
      <c r="G50" s="257" t="s">
        <v>803</v>
      </c>
      <c r="H50" s="258">
        <v>1422</v>
      </c>
    </row>
    <row r="51" spans="1:8" ht="14.25" customHeight="1">
      <c r="A51" s="264" t="s">
        <v>840</v>
      </c>
      <c r="B51" s="364" t="s">
        <v>841</v>
      </c>
      <c r="C51" s="364"/>
      <c r="D51" s="364"/>
      <c r="E51" s="364"/>
      <c r="F51" s="364"/>
      <c r="G51" s="257" t="s">
        <v>803</v>
      </c>
      <c r="H51" s="258">
        <v>1597</v>
      </c>
    </row>
    <row r="52" spans="1:8" ht="14.25" customHeight="1">
      <c r="A52" s="264" t="s">
        <v>842</v>
      </c>
      <c r="B52" s="364" t="s">
        <v>843</v>
      </c>
      <c r="C52" s="364"/>
      <c r="D52" s="364"/>
      <c r="E52" s="364"/>
      <c r="F52" s="364"/>
      <c r="G52" s="257" t="s">
        <v>803</v>
      </c>
      <c r="H52" s="258">
        <v>1597</v>
      </c>
    </row>
    <row r="53" spans="1:8" ht="14.25" customHeight="1">
      <c r="A53" s="264" t="s">
        <v>844</v>
      </c>
      <c r="B53" s="364" t="s">
        <v>845</v>
      </c>
      <c r="C53" s="364"/>
      <c r="D53" s="364"/>
      <c r="E53" s="364"/>
      <c r="F53" s="364"/>
      <c r="G53" s="257" t="s">
        <v>803</v>
      </c>
      <c r="H53" s="258">
        <v>1200</v>
      </c>
    </row>
    <row r="54" spans="1:8" ht="14.25" customHeight="1">
      <c r="A54" s="365" t="s">
        <v>846</v>
      </c>
      <c r="B54" s="365"/>
      <c r="C54" s="365"/>
      <c r="D54" s="365"/>
      <c r="E54" s="365"/>
      <c r="F54" s="365"/>
      <c r="G54" s="365"/>
      <c r="H54" s="365"/>
    </row>
    <row r="55" spans="1:8" ht="14.25" customHeight="1">
      <c r="A55" s="366" t="s">
        <v>847</v>
      </c>
      <c r="B55" s="366"/>
      <c r="C55" s="265" t="s">
        <v>751</v>
      </c>
      <c r="D55" s="266" t="s">
        <v>848</v>
      </c>
      <c r="E55" s="362" t="s">
        <v>849</v>
      </c>
      <c r="F55" s="362"/>
      <c r="G55" s="362"/>
      <c r="H55" s="362"/>
    </row>
    <row r="56" spans="1:8" ht="14.25" customHeight="1">
      <c r="A56" s="267" t="s">
        <v>850</v>
      </c>
      <c r="B56" s="268" t="s">
        <v>851</v>
      </c>
      <c r="C56" s="269" t="s">
        <v>852</v>
      </c>
      <c r="D56" s="269" t="s">
        <v>852</v>
      </c>
      <c r="E56" s="358">
        <v>330.48</v>
      </c>
      <c r="F56" s="358"/>
      <c r="G56" s="358"/>
      <c r="H56" s="358"/>
    </row>
    <row r="57" spans="1:8" ht="14.25" customHeight="1">
      <c r="A57" s="267" t="s">
        <v>853</v>
      </c>
      <c r="B57" s="268" t="s">
        <v>851</v>
      </c>
      <c r="C57" s="268" t="s">
        <v>854</v>
      </c>
      <c r="D57" s="268" t="s">
        <v>854</v>
      </c>
      <c r="E57" s="358">
        <v>281.52</v>
      </c>
      <c r="F57" s="358"/>
      <c r="G57" s="358"/>
      <c r="H57" s="358"/>
    </row>
    <row r="58" spans="1:8" ht="14.25" customHeight="1">
      <c r="A58" s="267" t="s">
        <v>855</v>
      </c>
      <c r="B58" s="268" t="s">
        <v>851</v>
      </c>
      <c r="C58" s="268" t="s">
        <v>854</v>
      </c>
      <c r="D58" s="268" t="s">
        <v>854</v>
      </c>
      <c r="E58" s="358">
        <v>214.2</v>
      </c>
      <c r="F58" s="358"/>
      <c r="G58" s="358"/>
      <c r="H58" s="358"/>
    </row>
    <row r="59" spans="1:8" ht="14.25" customHeight="1">
      <c r="A59" s="267" t="s">
        <v>856</v>
      </c>
      <c r="B59" s="268" t="s">
        <v>851</v>
      </c>
      <c r="C59" s="268" t="s">
        <v>857</v>
      </c>
      <c r="D59" s="268" t="s">
        <v>857</v>
      </c>
      <c r="E59" s="358">
        <v>265.2</v>
      </c>
      <c r="F59" s="358"/>
      <c r="G59" s="358"/>
      <c r="H59" s="358"/>
    </row>
    <row r="60" spans="1:8" ht="14.25" customHeight="1">
      <c r="A60" s="267" t="s">
        <v>858</v>
      </c>
      <c r="B60" s="268" t="s">
        <v>851</v>
      </c>
      <c r="C60" s="268" t="s">
        <v>859</v>
      </c>
      <c r="D60" s="268" t="s">
        <v>859</v>
      </c>
      <c r="E60" s="363">
        <v>68.34</v>
      </c>
      <c r="F60" s="363"/>
      <c r="G60" s="363"/>
      <c r="H60" s="363"/>
    </row>
    <row r="61" spans="1:8" ht="12.75" customHeight="1">
      <c r="A61" s="267" t="s">
        <v>860</v>
      </c>
      <c r="B61" s="268" t="s">
        <v>851</v>
      </c>
      <c r="C61" s="268" t="s">
        <v>854</v>
      </c>
      <c r="D61" s="268" t="s">
        <v>854</v>
      </c>
      <c r="E61" s="363">
        <v>127.5</v>
      </c>
      <c r="F61" s="363"/>
      <c r="G61" s="363"/>
      <c r="H61" s="363"/>
    </row>
    <row r="62" spans="1:8" ht="22.7" customHeight="1">
      <c r="A62" s="267" t="s">
        <v>861</v>
      </c>
      <c r="B62" s="268" t="s">
        <v>851</v>
      </c>
      <c r="C62" s="268" t="s">
        <v>775</v>
      </c>
      <c r="D62" s="268" t="s">
        <v>775</v>
      </c>
      <c r="E62" s="363">
        <v>346.8</v>
      </c>
      <c r="F62" s="363"/>
      <c r="G62" s="363"/>
      <c r="H62" s="363"/>
    </row>
    <row r="63" spans="1:8" ht="12.75" customHeight="1">
      <c r="A63" s="267" t="s">
        <v>862</v>
      </c>
      <c r="B63" s="268" t="s">
        <v>851</v>
      </c>
      <c r="C63" s="268" t="s">
        <v>854</v>
      </c>
      <c r="D63" s="268" t="s">
        <v>854</v>
      </c>
      <c r="E63" s="363">
        <v>224.4</v>
      </c>
      <c r="F63" s="363"/>
      <c r="G63" s="363"/>
      <c r="H63" s="363"/>
    </row>
    <row r="64" spans="1:8" ht="12.75" customHeight="1">
      <c r="A64" s="361" t="s">
        <v>863</v>
      </c>
      <c r="B64" s="361"/>
      <c r="C64" s="270"/>
      <c r="D64" s="270"/>
      <c r="E64" s="361" t="s">
        <v>864</v>
      </c>
      <c r="F64" s="361"/>
      <c r="G64" s="361"/>
      <c r="H64" s="361"/>
    </row>
    <row r="65" spans="1:8" ht="12.75" customHeight="1">
      <c r="A65" s="267" t="s">
        <v>865</v>
      </c>
      <c r="B65" s="268" t="s">
        <v>866</v>
      </c>
      <c r="C65" s="268" t="s">
        <v>867</v>
      </c>
      <c r="D65" s="268" t="s">
        <v>867</v>
      </c>
      <c r="E65" s="358">
        <v>331.5</v>
      </c>
      <c r="F65" s="358"/>
      <c r="G65" s="358"/>
      <c r="H65" s="358"/>
    </row>
    <row r="66" spans="1:8" ht="12.75" customHeight="1">
      <c r="A66" s="267" t="s">
        <v>868</v>
      </c>
      <c r="B66" s="268" t="s">
        <v>866</v>
      </c>
      <c r="C66" s="268" t="s">
        <v>867</v>
      </c>
      <c r="D66" s="268" t="s">
        <v>867</v>
      </c>
      <c r="E66" s="358">
        <v>504.9</v>
      </c>
      <c r="F66" s="358"/>
      <c r="G66" s="358"/>
      <c r="H66" s="358"/>
    </row>
    <row r="67" spans="1:8" ht="12.75" customHeight="1">
      <c r="A67" s="267" t="s">
        <v>869</v>
      </c>
      <c r="B67" s="268" t="s">
        <v>866</v>
      </c>
      <c r="C67" s="268" t="s">
        <v>867</v>
      </c>
      <c r="D67" s="268" t="s">
        <v>867</v>
      </c>
      <c r="E67" s="358">
        <v>234.6</v>
      </c>
      <c r="F67" s="358"/>
      <c r="G67" s="358"/>
      <c r="H67" s="358"/>
    </row>
    <row r="68" spans="1:8" ht="12.75" customHeight="1">
      <c r="A68" s="267" t="s">
        <v>870</v>
      </c>
      <c r="B68" s="268" t="s">
        <v>866</v>
      </c>
      <c r="C68" s="268" t="s">
        <v>867</v>
      </c>
      <c r="D68" s="268" t="s">
        <v>867</v>
      </c>
      <c r="E68" s="358">
        <v>561</v>
      </c>
      <c r="F68" s="358"/>
      <c r="G68" s="358"/>
      <c r="H68" s="358"/>
    </row>
    <row r="69" spans="1:8" ht="12.75" customHeight="1">
      <c r="A69" s="267" t="s">
        <v>871</v>
      </c>
      <c r="B69" s="268" t="s">
        <v>866</v>
      </c>
      <c r="C69" s="268" t="s">
        <v>872</v>
      </c>
      <c r="D69" s="268" t="s">
        <v>872</v>
      </c>
      <c r="E69" s="358">
        <v>1050.5999999999999</v>
      </c>
      <c r="F69" s="358"/>
      <c r="G69" s="358"/>
      <c r="H69" s="358"/>
    </row>
    <row r="70" spans="1:8" ht="12.75" customHeight="1">
      <c r="A70" s="267" t="s">
        <v>873</v>
      </c>
      <c r="B70" s="268" t="s">
        <v>866</v>
      </c>
      <c r="C70" s="268" t="s">
        <v>867</v>
      </c>
      <c r="D70" s="268" t="s">
        <v>867</v>
      </c>
      <c r="E70" s="358">
        <v>1020</v>
      </c>
      <c r="F70" s="358"/>
      <c r="G70" s="358"/>
      <c r="H70" s="358"/>
    </row>
    <row r="71" spans="1:8" ht="12.75" customHeight="1">
      <c r="A71" s="267" t="s">
        <v>874</v>
      </c>
      <c r="B71" s="268" t="s">
        <v>866</v>
      </c>
      <c r="C71" s="268" t="s">
        <v>867</v>
      </c>
      <c r="D71" s="268" t="s">
        <v>867</v>
      </c>
      <c r="E71" s="358">
        <v>1132.2</v>
      </c>
      <c r="F71" s="358"/>
      <c r="G71" s="358"/>
      <c r="H71" s="358"/>
    </row>
    <row r="72" spans="1:8" ht="12.4" customHeight="1">
      <c r="A72" s="271" t="s">
        <v>875</v>
      </c>
      <c r="B72" s="268" t="s">
        <v>866</v>
      </c>
      <c r="C72" s="268" t="s">
        <v>784</v>
      </c>
      <c r="D72" s="268" t="s">
        <v>784</v>
      </c>
      <c r="E72" s="358">
        <v>3366</v>
      </c>
      <c r="F72" s="358"/>
      <c r="G72" s="358"/>
      <c r="H72" s="358"/>
    </row>
    <row r="73" spans="1:8" ht="12.75" customHeight="1">
      <c r="A73" s="271" t="s">
        <v>876</v>
      </c>
      <c r="B73" s="268" t="s">
        <v>866</v>
      </c>
      <c r="C73" s="268" t="s">
        <v>867</v>
      </c>
      <c r="D73" s="268" t="s">
        <v>867</v>
      </c>
      <c r="E73" s="358">
        <v>306</v>
      </c>
      <c r="F73" s="358"/>
      <c r="G73" s="358"/>
      <c r="H73" s="358"/>
    </row>
    <row r="74" spans="1:8" ht="12.75" customHeight="1">
      <c r="A74" s="271" t="s">
        <v>877</v>
      </c>
      <c r="B74" s="268" t="s">
        <v>866</v>
      </c>
      <c r="C74" s="268" t="s">
        <v>867</v>
      </c>
      <c r="D74" s="268" t="s">
        <v>867</v>
      </c>
      <c r="E74" s="358">
        <v>469.2</v>
      </c>
      <c r="F74" s="358"/>
      <c r="G74" s="358"/>
      <c r="H74" s="358"/>
    </row>
    <row r="75" spans="1:8" ht="12.75" customHeight="1">
      <c r="A75" s="271" t="s">
        <v>878</v>
      </c>
      <c r="B75" s="268" t="s">
        <v>866</v>
      </c>
      <c r="C75" s="268" t="s">
        <v>867</v>
      </c>
      <c r="D75" s="268" t="s">
        <v>867</v>
      </c>
      <c r="E75" s="358">
        <v>510</v>
      </c>
      <c r="F75" s="358"/>
      <c r="G75" s="358"/>
      <c r="H75" s="358"/>
    </row>
    <row r="76" spans="1:8" ht="12.75" customHeight="1">
      <c r="A76" s="271" t="s">
        <v>879</v>
      </c>
      <c r="B76" s="268" t="s">
        <v>880</v>
      </c>
      <c r="C76" s="268" t="s">
        <v>881</v>
      </c>
      <c r="D76" s="268" t="s">
        <v>882</v>
      </c>
      <c r="E76" s="358">
        <v>1224</v>
      </c>
      <c r="F76" s="358"/>
      <c r="G76" s="358"/>
      <c r="H76" s="358"/>
    </row>
    <row r="77" spans="1:8" ht="12.75" customHeight="1">
      <c r="A77" s="267" t="s">
        <v>883</v>
      </c>
      <c r="B77" s="268" t="s">
        <v>866</v>
      </c>
      <c r="C77" s="268" t="s">
        <v>884</v>
      </c>
      <c r="D77" s="268" t="s">
        <v>884</v>
      </c>
      <c r="E77" s="358">
        <v>178.5</v>
      </c>
      <c r="F77" s="358"/>
      <c r="G77" s="358"/>
      <c r="H77" s="358"/>
    </row>
    <row r="78" spans="1:8" ht="12.75" customHeight="1">
      <c r="A78" s="267" t="s">
        <v>885</v>
      </c>
      <c r="B78" s="268" t="s">
        <v>866</v>
      </c>
      <c r="C78" s="268" t="s">
        <v>884</v>
      </c>
      <c r="D78" s="268" t="s">
        <v>884</v>
      </c>
      <c r="E78" s="358">
        <v>178.5</v>
      </c>
      <c r="F78" s="358"/>
      <c r="G78" s="358"/>
      <c r="H78" s="358"/>
    </row>
    <row r="79" spans="1:8" ht="12.75" customHeight="1">
      <c r="A79" s="362" t="s">
        <v>886</v>
      </c>
      <c r="B79" s="362"/>
      <c r="C79" s="362"/>
      <c r="D79" s="362"/>
      <c r="E79" s="361" t="s">
        <v>864</v>
      </c>
      <c r="F79" s="361"/>
      <c r="G79" s="361"/>
      <c r="H79" s="361"/>
    </row>
    <row r="80" spans="1:8" ht="12.75" customHeight="1">
      <c r="A80" s="267" t="s">
        <v>887</v>
      </c>
      <c r="B80" s="268" t="s">
        <v>866</v>
      </c>
      <c r="C80" s="268" t="s">
        <v>784</v>
      </c>
      <c r="D80" s="268" t="s">
        <v>784</v>
      </c>
      <c r="E80" s="358">
        <v>1173</v>
      </c>
      <c r="F80" s="358"/>
      <c r="G80" s="358"/>
      <c r="H80" s="358"/>
    </row>
    <row r="81" spans="1:8" ht="12.75" customHeight="1">
      <c r="A81" s="267" t="s">
        <v>888</v>
      </c>
      <c r="B81" s="268" t="s">
        <v>866</v>
      </c>
      <c r="C81" s="268" t="s">
        <v>784</v>
      </c>
      <c r="D81" s="268" t="s">
        <v>784</v>
      </c>
      <c r="E81" s="358">
        <v>1122</v>
      </c>
      <c r="F81" s="358"/>
      <c r="G81" s="358"/>
      <c r="H81" s="358"/>
    </row>
    <row r="82" spans="1:8" ht="12.75" customHeight="1">
      <c r="A82" s="267" t="s">
        <v>889</v>
      </c>
      <c r="B82" s="268" t="s">
        <v>866</v>
      </c>
      <c r="C82" s="268" t="s">
        <v>784</v>
      </c>
      <c r="D82" s="268" t="s">
        <v>784</v>
      </c>
      <c r="E82" s="358">
        <v>1071</v>
      </c>
      <c r="F82" s="358"/>
      <c r="G82" s="358"/>
      <c r="H82" s="358"/>
    </row>
    <row r="83" spans="1:8" ht="12.75" customHeight="1">
      <c r="A83" s="267" t="s">
        <v>890</v>
      </c>
      <c r="B83" s="268" t="s">
        <v>866</v>
      </c>
      <c r="C83" s="268" t="s">
        <v>784</v>
      </c>
      <c r="D83" s="268" t="s">
        <v>784</v>
      </c>
      <c r="E83" s="358">
        <v>2346</v>
      </c>
      <c r="F83" s="358"/>
      <c r="G83" s="358"/>
      <c r="H83" s="358"/>
    </row>
    <row r="84" spans="1:8" ht="12.75" customHeight="1">
      <c r="A84" s="267" t="s">
        <v>891</v>
      </c>
      <c r="B84" s="268" t="s">
        <v>866</v>
      </c>
      <c r="C84" s="268" t="s">
        <v>784</v>
      </c>
      <c r="D84" s="268" t="s">
        <v>784</v>
      </c>
      <c r="E84" s="358">
        <v>2346</v>
      </c>
      <c r="F84" s="358"/>
      <c r="G84" s="358"/>
      <c r="H84" s="358"/>
    </row>
    <row r="85" spans="1:8" ht="12.75" customHeight="1">
      <c r="A85" s="272" t="s">
        <v>892</v>
      </c>
      <c r="B85" s="268" t="s">
        <v>866</v>
      </c>
      <c r="C85" s="268" t="s">
        <v>784</v>
      </c>
      <c r="D85" s="268" t="s">
        <v>784</v>
      </c>
      <c r="E85" s="358">
        <v>2193</v>
      </c>
      <c r="F85" s="358"/>
      <c r="G85" s="358"/>
      <c r="H85" s="358"/>
    </row>
    <row r="86" spans="1:8" ht="12.75" customHeight="1">
      <c r="A86" s="267" t="s">
        <v>893</v>
      </c>
      <c r="B86" s="273" t="s">
        <v>866</v>
      </c>
      <c r="C86" s="268" t="s">
        <v>784</v>
      </c>
      <c r="D86" s="268" t="s">
        <v>784</v>
      </c>
      <c r="E86" s="358">
        <v>1045.5</v>
      </c>
      <c r="F86" s="358"/>
      <c r="G86" s="358"/>
      <c r="H86" s="358"/>
    </row>
    <row r="87" spans="1:8" ht="12.75" customHeight="1">
      <c r="A87" s="267" t="s">
        <v>894</v>
      </c>
      <c r="B87" s="273" t="s">
        <v>866</v>
      </c>
      <c r="C87" s="268" t="s">
        <v>784</v>
      </c>
      <c r="D87" s="268" t="s">
        <v>784</v>
      </c>
      <c r="E87" s="358">
        <v>1045.5</v>
      </c>
      <c r="F87" s="358"/>
      <c r="G87" s="358"/>
      <c r="H87" s="358"/>
    </row>
    <row r="88" spans="1:8" ht="12.75" customHeight="1">
      <c r="A88" s="267" t="s">
        <v>895</v>
      </c>
      <c r="B88" s="273" t="s">
        <v>866</v>
      </c>
      <c r="C88" s="268" t="s">
        <v>784</v>
      </c>
      <c r="D88" s="268" t="s">
        <v>784</v>
      </c>
      <c r="E88" s="358">
        <v>1045.5</v>
      </c>
      <c r="F88" s="358"/>
      <c r="G88" s="358"/>
      <c r="H88" s="358"/>
    </row>
    <row r="89" spans="1:8" ht="12.75" customHeight="1">
      <c r="A89" s="267" t="s">
        <v>896</v>
      </c>
      <c r="B89" s="273" t="s">
        <v>866</v>
      </c>
      <c r="C89" s="268" t="s">
        <v>784</v>
      </c>
      <c r="D89" s="268" t="s">
        <v>784</v>
      </c>
      <c r="E89" s="358">
        <v>1606.5</v>
      </c>
      <c r="F89" s="358"/>
      <c r="G89" s="358"/>
      <c r="H89" s="358"/>
    </row>
    <row r="90" spans="1:8" ht="12.75" customHeight="1">
      <c r="A90" s="267" t="s">
        <v>897</v>
      </c>
      <c r="B90" s="273" t="s">
        <v>866</v>
      </c>
      <c r="C90" s="268" t="s">
        <v>784</v>
      </c>
      <c r="D90" s="268" t="s">
        <v>784</v>
      </c>
      <c r="E90" s="358">
        <v>1606.5</v>
      </c>
      <c r="F90" s="358"/>
      <c r="G90" s="358"/>
      <c r="H90" s="358"/>
    </row>
    <row r="91" spans="1:8" ht="15.75" customHeight="1">
      <c r="A91" s="267" t="s">
        <v>898</v>
      </c>
      <c r="B91" s="273" t="s">
        <v>866</v>
      </c>
      <c r="C91" s="268" t="s">
        <v>784</v>
      </c>
      <c r="D91" s="268" t="s">
        <v>784</v>
      </c>
      <c r="E91" s="358">
        <v>1606.5</v>
      </c>
      <c r="F91" s="358"/>
      <c r="G91" s="358"/>
      <c r="H91" s="358"/>
    </row>
    <row r="92" spans="1:8" ht="12.75" customHeight="1">
      <c r="A92" s="274" t="s">
        <v>899</v>
      </c>
      <c r="B92" s="268" t="s">
        <v>866</v>
      </c>
      <c r="C92" s="268" t="s">
        <v>784</v>
      </c>
      <c r="D92" s="268" t="s">
        <v>784</v>
      </c>
      <c r="E92" s="358">
        <v>1137.3</v>
      </c>
      <c r="F92" s="358"/>
      <c r="G92" s="358"/>
      <c r="H92" s="358"/>
    </row>
    <row r="93" spans="1:8">
      <c r="A93" s="274" t="s">
        <v>900</v>
      </c>
      <c r="B93" s="268" t="s">
        <v>866</v>
      </c>
      <c r="C93" s="268" t="s">
        <v>784</v>
      </c>
      <c r="D93" s="268" t="s">
        <v>784</v>
      </c>
      <c r="E93" s="358">
        <v>1989</v>
      </c>
      <c r="F93" s="358"/>
      <c r="G93" s="358"/>
      <c r="H93" s="358"/>
    </row>
    <row r="94" spans="1:8">
      <c r="A94" s="275" t="s">
        <v>901</v>
      </c>
      <c r="B94" s="268" t="s">
        <v>866</v>
      </c>
      <c r="C94" s="268" t="s">
        <v>784</v>
      </c>
      <c r="D94" s="268" t="s">
        <v>784</v>
      </c>
      <c r="E94" s="358">
        <v>1377</v>
      </c>
      <c r="F94" s="358"/>
      <c r="G94" s="358"/>
      <c r="H94" s="358"/>
    </row>
    <row r="95" spans="1:8">
      <c r="A95" s="360"/>
      <c r="B95" s="360"/>
      <c r="C95" s="360"/>
      <c r="D95" s="360"/>
      <c r="E95" s="361" t="s">
        <v>864</v>
      </c>
      <c r="F95" s="361"/>
      <c r="G95" s="361"/>
      <c r="H95" s="361"/>
    </row>
    <row r="96" spans="1:8">
      <c r="A96" s="267" t="s">
        <v>902</v>
      </c>
      <c r="B96" s="268" t="s">
        <v>866</v>
      </c>
      <c r="C96" s="268" t="s">
        <v>903</v>
      </c>
      <c r="D96" s="268" t="s">
        <v>903</v>
      </c>
      <c r="E96" s="358">
        <v>714</v>
      </c>
      <c r="F96" s="358"/>
      <c r="G96" s="358"/>
      <c r="H96" s="358"/>
    </row>
    <row r="97" spans="1:8">
      <c r="A97" s="267" t="s">
        <v>904</v>
      </c>
      <c r="B97" s="268" t="s">
        <v>866</v>
      </c>
      <c r="C97" s="268" t="s">
        <v>867</v>
      </c>
      <c r="D97" s="268" t="s">
        <v>867</v>
      </c>
      <c r="E97" s="358">
        <v>4896</v>
      </c>
      <c r="F97" s="358"/>
      <c r="G97" s="358"/>
      <c r="H97" s="358"/>
    </row>
    <row r="98" spans="1:8" ht="16.149999999999999" customHeight="1">
      <c r="A98" s="267" t="s">
        <v>905</v>
      </c>
      <c r="B98" s="268" t="s">
        <v>880</v>
      </c>
      <c r="C98" s="268" t="s">
        <v>784</v>
      </c>
      <c r="D98" s="268" t="s">
        <v>903</v>
      </c>
      <c r="E98" s="358">
        <v>816</v>
      </c>
      <c r="F98" s="358"/>
      <c r="G98" s="358"/>
      <c r="H98" s="358"/>
    </row>
    <row r="99" spans="1:8">
      <c r="A99" s="267" t="s">
        <v>906</v>
      </c>
      <c r="B99" s="268" t="s">
        <v>866</v>
      </c>
      <c r="C99" s="268" t="s">
        <v>907</v>
      </c>
      <c r="D99" s="268" t="s">
        <v>907</v>
      </c>
      <c r="E99" s="358">
        <v>1275</v>
      </c>
      <c r="F99" s="358"/>
      <c r="G99" s="358"/>
      <c r="H99" s="358"/>
    </row>
    <row r="100" spans="1:8">
      <c r="A100" s="267" t="s">
        <v>908</v>
      </c>
      <c r="B100" s="268" t="s">
        <v>909</v>
      </c>
      <c r="C100" s="268" t="s">
        <v>910</v>
      </c>
      <c r="D100" s="268" t="s">
        <v>911</v>
      </c>
      <c r="E100" s="358">
        <v>275.39999999999998</v>
      </c>
      <c r="F100" s="358"/>
      <c r="G100" s="358"/>
      <c r="H100" s="358"/>
    </row>
    <row r="101" spans="1:8">
      <c r="A101" s="267" t="s">
        <v>912</v>
      </c>
      <c r="B101" s="268" t="s">
        <v>866</v>
      </c>
      <c r="C101" s="268" t="s">
        <v>913</v>
      </c>
      <c r="D101" s="268" t="s">
        <v>913</v>
      </c>
      <c r="E101" s="358">
        <v>969</v>
      </c>
      <c r="F101" s="358"/>
      <c r="G101" s="358"/>
      <c r="H101" s="358"/>
    </row>
    <row r="102" spans="1:8">
      <c r="A102" s="267" t="s">
        <v>914</v>
      </c>
      <c r="B102" s="268" t="s">
        <v>880</v>
      </c>
      <c r="C102" s="268" t="s">
        <v>784</v>
      </c>
      <c r="D102" s="268" t="s">
        <v>913</v>
      </c>
      <c r="E102" s="358">
        <v>397.8</v>
      </c>
      <c r="F102" s="358"/>
      <c r="G102" s="358"/>
      <c r="H102" s="358"/>
    </row>
    <row r="103" spans="1:8">
      <c r="A103" s="276" t="s">
        <v>915</v>
      </c>
      <c r="B103" s="268" t="s">
        <v>866</v>
      </c>
      <c r="C103" s="268" t="s">
        <v>916</v>
      </c>
      <c r="D103" s="268" t="s">
        <v>916</v>
      </c>
      <c r="E103" s="358">
        <v>2448</v>
      </c>
      <c r="F103" s="358"/>
      <c r="G103" s="358"/>
      <c r="H103" s="358"/>
    </row>
    <row r="104" spans="1:8">
      <c r="A104" s="267" t="s">
        <v>917</v>
      </c>
      <c r="B104" s="268" t="s">
        <v>866</v>
      </c>
      <c r="C104" s="268" t="s">
        <v>867</v>
      </c>
      <c r="D104" s="268" t="s">
        <v>867</v>
      </c>
      <c r="E104" s="358">
        <v>387.6</v>
      </c>
      <c r="F104" s="358"/>
      <c r="G104" s="358"/>
      <c r="H104" s="358"/>
    </row>
    <row r="105" spans="1:8">
      <c r="A105" s="267" t="s">
        <v>918</v>
      </c>
      <c r="B105" s="268" t="s">
        <v>866</v>
      </c>
      <c r="C105" s="268" t="s">
        <v>867</v>
      </c>
      <c r="D105" s="268" t="s">
        <v>867</v>
      </c>
      <c r="E105" s="358">
        <v>765</v>
      </c>
      <c r="F105" s="358"/>
      <c r="G105" s="358"/>
      <c r="H105" s="358"/>
    </row>
    <row r="106" spans="1:8">
      <c r="A106" s="267" t="s">
        <v>919</v>
      </c>
      <c r="B106" s="268" t="s">
        <v>866</v>
      </c>
      <c r="C106" s="268" t="s">
        <v>913</v>
      </c>
      <c r="D106" s="268" t="s">
        <v>913</v>
      </c>
      <c r="E106" s="358">
        <v>2244</v>
      </c>
      <c r="F106" s="358"/>
      <c r="G106" s="358"/>
      <c r="H106" s="358"/>
    </row>
    <row r="107" spans="1:8">
      <c r="A107" s="267" t="s">
        <v>920</v>
      </c>
      <c r="B107" s="268" t="s">
        <v>866</v>
      </c>
      <c r="C107" s="268" t="s">
        <v>780</v>
      </c>
      <c r="D107" s="268" t="s">
        <v>780</v>
      </c>
      <c r="E107" s="358">
        <v>1428</v>
      </c>
      <c r="F107" s="358"/>
      <c r="G107" s="358"/>
      <c r="H107" s="358"/>
    </row>
    <row r="108" spans="1:8">
      <c r="A108" s="359" t="s">
        <v>921</v>
      </c>
      <c r="B108" s="359"/>
      <c r="C108" s="359"/>
      <c r="D108" s="359"/>
      <c r="E108" s="359"/>
      <c r="F108" s="359"/>
      <c r="G108" s="359"/>
      <c r="H108" s="359"/>
    </row>
    <row r="109" spans="1:8">
      <c r="A109" s="267" t="s">
        <v>912</v>
      </c>
      <c r="B109" s="268" t="s">
        <v>866</v>
      </c>
      <c r="C109" s="268" t="s">
        <v>913</v>
      </c>
      <c r="D109" s="268" t="s">
        <v>913</v>
      </c>
      <c r="E109" s="358">
        <v>969</v>
      </c>
      <c r="F109" s="358"/>
      <c r="G109" s="358"/>
      <c r="H109" s="358"/>
    </row>
    <row r="110" spans="1:8">
      <c r="A110" s="267" t="s">
        <v>914</v>
      </c>
      <c r="B110" s="268" t="s">
        <v>880</v>
      </c>
      <c r="C110" s="268" t="s">
        <v>784</v>
      </c>
      <c r="D110" s="268" t="s">
        <v>913</v>
      </c>
      <c r="E110" s="358">
        <v>397.8</v>
      </c>
      <c r="F110" s="358"/>
      <c r="G110" s="358"/>
      <c r="H110" s="358"/>
    </row>
    <row r="111" spans="1:8">
      <c r="A111" s="276" t="s">
        <v>915</v>
      </c>
      <c r="B111" s="268" t="s">
        <v>866</v>
      </c>
      <c r="C111" s="268" t="s">
        <v>916</v>
      </c>
      <c r="D111" s="268" t="s">
        <v>916</v>
      </c>
      <c r="E111" s="358">
        <v>2448</v>
      </c>
      <c r="F111" s="358"/>
      <c r="G111" s="358"/>
      <c r="H111" s="358"/>
    </row>
    <row r="112" spans="1:8">
      <c r="A112" s="267" t="s">
        <v>917</v>
      </c>
      <c r="B112" s="268" t="s">
        <v>866</v>
      </c>
      <c r="C112" s="268" t="s">
        <v>867</v>
      </c>
      <c r="D112" s="268" t="s">
        <v>867</v>
      </c>
      <c r="E112" s="358">
        <v>387.6</v>
      </c>
      <c r="F112" s="358"/>
      <c r="G112" s="358"/>
      <c r="H112" s="358"/>
    </row>
    <row r="113" spans="1:8">
      <c r="A113" s="267" t="s">
        <v>918</v>
      </c>
      <c r="B113" s="268" t="s">
        <v>866</v>
      </c>
      <c r="C113" s="268" t="s">
        <v>867</v>
      </c>
      <c r="D113" s="268" t="s">
        <v>867</v>
      </c>
      <c r="E113" s="358">
        <v>765</v>
      </c>
      <c r="F113" s="358"/>
      <c r="G113" s="358"/>
      <c r="H113" s="358"/>
    </row>
    <row r="114" spans="1:8" ht="15.75" customHeight="1">
      <c r="A114" s="267" t="s">
        <v>919</v>
      </c>
      <c r="B114" s="268" t="s">
        <v>866</v>
      </c>
      <c r="C114" s="268" t="s">
        <v>913</v>
      </c>
      <c r="D114" s="268" t="s">
        <v>913</v>
      </c>
      <c r="E114" s="358">
        <v>2244</v>
      </c>
      <c r="F114" s="358"/>
      <c r="G114" s="358"/>
      <c r="H114" s="358"/>
    </row>
    <row r="115" spans="1:8" ht="12.75" customHeight="1">
      <c r="A115" s="267" t="s">
        <v>920</v>
      </c>
      <c r="B115" s="268" t="s">
        <v>866</v>
      </c>
      <c r="C115" s="268" t="s">
        <v>780</v>
      </c>
      <c r="D115" s="268" t="s">
        <v>780</v>
      </c>
      <c r="E115" s="358">
        <v>1428</v>
      </c>
      <c r="F115" s="358"/>
      <c r="G115" s="358"/>
      <c r="H115" s="358"/>
    </row>
    <row r="116" spans="1:8" ht="15.75" customHeight="1">
      <c r="A116" s="359" t="s">
        <v>921</v>
      </c>
      <c r="B116" s="359"/>
      <c r="C116" s="359"/>
      <c r="D116" s="359"/>
      <c r="E116" s="359"/>
      <c r="F116" s="359"/>
      <c r="G116" s="359"/>
      <c r="H116" s="359"/>
    </row>
    <row r="120" spans="1:8" ht="15.75" customHeight="1"/>
    <row r="121" spans="1:8" ht="15.75" customHeight="1"/>
  </sheetData>
  <mergeCells count="120">
    <mergeCell ref="G1:H1"/>
    <mergeCell ref="G3:H3"/>
    <mergeCell ref="A5:F5"/>
    <mergeCell ref="B6:F6"/>
    <mergeCell ref="A7:F7"/>
    <mergeCell ref="A8:A14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A20:A2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A54:H54"/>
    <mergeCell ref="A55:B55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A64:B64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A79:D79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A95:D95"/>
    <mergeCell ref="E95:H95"/>
    <mergeCell ref="E96:H96"/>
    <mergeCell ref="E97:H97"/>
    <mergeCell ref="E98:H98"/>
    <mergeCell ref="E99:H99"/>
    <mergeCell ref="E109:H109"/>
    <mergeCell ref="E110:H110"/>
    <mergeCell ref="E111:H111"/>
    <mergeCell ref="E112:H112"/>
    <mergeCell ref="E113:H113"/>
    <mergeCell ref="E114:H114"/>
    <mergeCell ref="E115:H115"/>
    <mergeCell ref="A116:H116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8:H108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&amp;CСтраница &amp;P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</TotalTime>
  <Application>LibreOffice/6.3.2.2$Windows_X86_64 LibreOffice_project/98b30e735bda24bc04ab42594c85f7fd8be07b9c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Ламинат</vt:lpstr>
      <vt:lpstr>ПВХ-плитка</vt:lpstr>
      <vt:lpstr>Паркет</vt:lpstr>
      <vt:lpstr>Пробка</vt:lpstr>
      <vt:lpstr>Аксессуары </vt:lpstr>
      <vt:lpstr>Ламинат!Print_Area_0</vt:lpstr>
      <vt:lpstr>Ламинат!Print_Area_0_0</vt:lpstr>
      <vt:lpstr>'Аксессуары '!Область_печати</vt:lpstr>
      <vt:lpstr>Ламинат!Область_печати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X</cp:lastModifiedBy>
  <cp:revision>42</cp:revision>
  <dcterms:created xsi:type="dcterms:W3CDTF">2006-09-16T00:00:00Z</dcterms:created>
  <dcterms:modified xsi:type="dcterms:W3CDTF">2020-03-03T09:08:14Z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382426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S8.2.3</vt:lpwstr>
  </property>
</Properties>
</file>